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785" activeTab="6"/>
  </bookViews>
  <sheets>
    <sheet name="боулд М" sheetId="1" r:id="rId1"/>
    <sheet name="боулд ж" sheetId="2" r:id="rId2"/>
    <sheet name="Инд Лаз М" sheetId="3" r:id="rId3"/>
    <sheet name="Инд Лаз ж" sheetId="4" r:id="rId4"/>
    <sheet name="Бег М" sheetId="5" r:id="rId5"/>
    <sheet name="Бег ж" sheetId="6" r:id="rId6"/>
    <sheet name="Многоборье" sheetId="7" r:id="rId7"/>
  </sheets>
  <definedNames/>
  <calcPr fullCalcOnLoad="1"/>
</workbook>
</file>

<file path=xl/sharedStrings.xml><?xml version="1.0" encoding="utf-8"?>
<sst xmlns="http://schemas.openxmlformats.org/spreadsheetml/2006/main" count="282" uniqueCount="123">
  <si>
    <t>№</t>
  </si>
  <si>
    <t>прошло</t>
  </si>
  <si>
    <t>стоимость</t>
  </si>
  <si>
    <t>ФИО</t>
  </si>
  <si>
    <t>Трасс</t>
  </si>
  <si>
    <t>Место</t>
  </si>
  <si>
    <t>Пацевич Василий</t>
  </si>
  <si>
    <t>Осипенко Александр</t>
  </si>
  <si>
    <t>Толстихин Федор</t>
  </si>
  <si>
    <t>Козлов Василий</t>
  </si>
  <si>
    <t>Калита Георгий</t>
  </si>
  <si>
    <t>Нескородов Александр</t>
  </si>
  <si>
    <t>Цыганков Виктор</t>
  </si>
  <si>
    <t>Кичкайло Алексей</t>
  </si>
  <si>
    <t>Пуговкин Антон</t>
  </si>
  <si>
    <t>Сысоев Роман</t>
  </si>
  <si>
    <t>Прохорчук Максим</t>
  </si>
  <si>
    <t>Перушкин Максим</t>
  </si>
  <si>
    <t>Корулин Евгений</t>
  </si>
  <si>
    <t>Муравьев Александр</t>
  </si>
  <si>
    <t>Вербицкий Александр</t>
  </si>
  <si>
    <t>Ефремов Илья</t>
  </si>
  <si>
    <t>Герасименко Александр</t>
  </si>
  <si>
    <t>Теплых Михаил</t>
  </si>
  <si>
    <t>Сорокин Евгений</t>
  </si>
  <si>
    <t>Богданов Виталий</t>
  </si>
  <si>
    <t>Колпаков Иван</t>
  </si>
  <si>
    <t>Власенко Павел</t>
  </si>
  <si>
    <t>Амосов Андрей</t>
  </si>
  <si>
    <t>Матвеенко Егор</t>
  </si>
  <si>
    <t>Балл</t>
  </si>
  <si>
    <t>Топ</t>
  </si>
  <si>
    <t>Попыток</t>
  </si>
  <si>
    <t>Трассы</t>
  </si>
  <si>
    <t>Финал</t>
  </si>
  <si>
    <t>Квалификация</t>
  </si>
  <si>
    <t>Шнейдер Елена</t>
  </si>
  <si>
    <t>Зозуля Алена</t>
  </si>
  <si>
    <t>Кулинич Татьяна</t>
  </si>
  <si>
    <t>Калашникова Александра</t>
  </si>
  <si>
    <t>Рерих Екатерина</t>
  </si>
  <si>
    <t>Андреева Алена</t>
  </si>
  <si>
    <t>Вербицкая Евгения</t>
  </si>
  <si>
    <t>Булатова Анастасия</t>
  </si>
  <si>
    <t>Ткаченко Анна</t>
  </si>
  <si>
    <t>Терехова Кристина</t>
  </si>
  <si>
    <t>Борисова Юлия</t>
  </si>
  <si>
    <t>Бакалейникова Ирина</t>
  </si>
  <si>
    <t>Чепуштанова Юлия</t>
  </si>
  <si>
    <t>Терентьева Юлия</t>
  </si>
  <si>
    <t>Баллов</t>
  </si>
  <si>
    <t>Сумма</t>
  </si>
  <si>
    <t>Трасса</t>
  </si>
  <si>
    <t>Митра 1</t>
  </si>
  <si>
    <t>Митра 2</t>
  </si>
  <si>
    <t>Митра 3</t>
  </si>
  <si>
    <t>Косая</t>
  </si>
  <si>
    <t>Лестница</t>
  </si>
  <si>
    <t>Под Конек</t>
  </si>
  <si>
    <t>Микст</t>
  </si>
  <si>
    <t>Шахматов</t>
  </si>
  <si>
    <t>Сикилинда Алексей</t>
  </si>
  <si>
    <t>Жигалов Александр</t>
  </si>
  <si>
    <t>Шевченко Григорий</t>
  </si>
  <si>
    <t>Герасименко Алексей</t>
  </si>
  <si>
    <t>Провал</t>
  </si>
  <si>
    <t>Орлиное Яйцо</t>
  </si>
  <si>
    <t>Свобода</t>
  </si>
  <si>
    <t>Лена</t>
  </si>
  <si>
    <t>Бабичева Марина</t>
  </si>
  <si>
    <t>г/р</t>
  </si>
  <si>
    <t>разряд</t>
  </si>
  <si>
    <t>команда</t>
  </si>
  <si>
    <t>время</t>
  </si>
  <si>
    <t>ККА</t>
  </si>
  <si>
    <t>43:00</t>
  </si>
  <si>
    <t>КМС</t>
  </si>
  <si>
    <t>СДЮСШОР</t>
  </si>
  <si>
    <t>50:14</t>
  </si>
  <si>
    <t>52:04</t>
  </si>
  <si>
    <t>Червяков Александр</t>
  </si>
  <si>
    <t>Альпина</t>
  </si>
  <si>
    <t>52:27</t>
  </si>
  <si>
    <t>Буревестник</t>
  </si>
  <si>
    <t>53:23</t>
  </si>
  <si>
    <t>СРПСО</t>
  </si>
  <si>
    <t>54:12</t>
  </si>
  <si>
    <t>Красноярск</t>
  </si>
  <si>
    <t>59:40</t>
  </si>
  <si>
    <t>Тухто Михаил</t>
  </si>
  <si>
    <t>55:44</t>
  </si>
  <si>
    <t>1:01:02</t>
  </si>
  <si>
    <t>Звездный</t>
  </si>
  <si>
    <t>МС</t>
  </si>
  <si>
    <t>1:01:54</t>
  </si>
  <si>
    <t>1:02:30</t>
  </si>
  <si>
    <t>Эдельвейс</t>
  </si>
  <si>
    <t>1:03:30</t>
  </si>
  <si>
    <t>Сафин Рафаиль</t>
  </si>
  <si>
    <t>1:03:40</t>
  </si>
  <si>
    <t>Сверкунов Евгений</t>
  </si>
  <si>
    <t>1:05:14</t>
  </si>
  <si>
    <t>Половьян Алексей</t>
  </si>
  <si>
    <t>1:05:36</t>
  </si>
  <si>
    <t>1:07:14</t>
  </si>
  <si>
    <t>1:09:20</t>
  </si>
  <si>
    <t>1:11:42</t>
  </si>
  <si>
    <t>Таклин Дмитрий</t>
  </si>
  <si>
    <t>1:17:45</t>
  </si>
  <si>
    <t>Корчуганов Павел</t>
  </si>
  <si>
    <t>1:28:03</t>
  </si>
  <si>
    <t>Королятина Надежда</t>
  </si>
  <si>
    <t>Авраамова Татьяна</t>
  </si>
  <si>
    <t>Нелидовка</t>
  </si>
  <si>
    <t>Вигвам</t>
  </si>
  <si>
    <t>Тарханова Екатерина</t>
  </si>
  <si>
    <t>Боулдер.</t>
  </si>
  <si>
    <t>Инд. Лаз.</t>
  </si>
  <si>
    <t>Марафон</t>
  </si>
  <si>
    <t>Главный судья</t>
  </si>
  <si>
    <t>Хвостенко О.В. (1 кат)</t>
  </si>
  <si>
    <t>Главный секретарь</t>
  </si>
  <si>
    <t>Усманов И.Б. (1 кат)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</si>
</sst>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Calibri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 horizontal="center"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10" xfId="0" applyBorder="1" applyAlignment="1">
      <alignment horizontal="right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right" vertical="center" textRotation="90"/>
    </xf>
    <xf numFmtId="0" fontId="43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34" borderId="10" xfId="0" applyFill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21" fontId="0" fillId="0" borderId="10" xfId="0" applyNumberFormat="1" applyBorder="1" applyAlignment="1">
      <alignment horizontal="center" vertical="center"/>
    </xf>
    <xf numFmtId="0" fontId="4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textRotation="90"/>
    </xf>
    <xf numFmtId="0" fontId="0" fillId="0" borderId="10" xfId="0" applyFill="1" applyBorder="1" applyAlignment="1">
      <alignment horizontal="center" textRotation="90"/>
    </xf>
    <xf numFmtId="0" fontId="0" fillId="0" borderId="27" xfId="0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"/>
  <sheetViews>
    <sheetView workbookViewId="0" topLeftCell="A1">
      <selection activeCell="A2" sqref="A2"/>
    </sheetView>
  </sheetViews>
  <sheetFormatPr defaultColWidth="9.00390625" defaultRowHeight="12.75"/>
  <cols>
    <col min="1" max="1" width="5.00390625" style="0" bestFit="1" customWidth="1"/>
    <col min="2" max="2" width="22.75390625" style="0" customWidth="1"/>
    <col min="3" max="26" width="3.00390625" style="0" customWidth="1"/>
    <col min="27" max="34" width="3.00390625" style="0" hidden="1" customWidth="1"/>
    <col min="35" max="35" width="5.625" style="18" customWidth="1"/>
    <col min="36" max="36" width="7.00390625" style="0" customWidth="1"/>
    <col min="37" max="37" width="4.875" style="18" customWidth="1"/>
    <col min="38" max="38" width="8.125" style="18" customWidth="1"/>
    <col min="39" max="39" width="6.25390625" style="18" bestFit="1" customWidth="1"/>
    <col min="40" max="40" width="4.125" style="0" customWidth="1"/>
  </cols>
  <sheetData>
    <row r="1" spans="1:39" ht="13.5" thickBot="1">
      <c r="A1" s="51">
        <v>1000</v>
      </c>
      <c r="C1" s="52" t="s">
        <v>33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I1" s="52" t="s">
        <v>35</v>
      </c>
      <c r="AJ1" s="52"/>
      <c r="AK1" s="52" t="s">
        <v>34</v>
      </c>
      <c r="AL1" s="52"/>
      <c r="AM1" s="53" t="s">
        <v>5</v>
      </c>
    </row>
    <row r="2" spans="1:39" ht="13.5" thickBot="1">
      <c r="A2" s="17" t="s">
        <v>0</v>
      </c>
      <c r="B2" s="21" t="s">
        <v>3</v>
      </c>
      <c r="C2" s="22">
        <v>1</v>
      </c>
      <c r="D2" s="23">
        <v>2</v>
      </c>
      <c r="E2" s="23">
        <v>3</v>
      </c>
      <c r="F2" s="23">
        <v>4</v>
      </c>
      <c r="G2" s="23">
        <v>5</v>
      </c>
      <c r="H2" s="23">
        <v>6</v>
      </c>
      <c r="I2" s="23">
        <v>7</v>
      </c>
      <c r="J2" s="23">
        <v>8</v>
      </c>
      <c r="K2" s="23">
        <v>9</v>
      </c>
      <c r="L2" s="23">
        <v>10</v>
      </c>
      <c r="M2" s="23">
        <v>11</v>
      </c>
      <c r="N2" s="23">
        <v>12</v>
      </c>
      <c r="O2" s="23">
        <v>13</v>
      </c>
      <c r="P2" s="23">
        <v>14</v>
      </c>
      <c r="Q2" s="23">
        <v>15</v>
      </c>
      <c r="R2" s="23">
        <v>16</v>
      </c>
      <c r="S2" s="23">
        <v>17</v>
      </c>
      <c r="T2" s="23">
        <v>18</v>
      </c>
      <c r="U2" s="23">
        <v>19</v>
      </c>
      <c r="V2" s="23">
        <v>20</v>
      </c>
      <c r="W2" s="23">
        <v>21</v>
      </c>
      <c r="X2" s="23">
        <v>22</v>
      </c>
      <c r="Y2" s="23">
        <v>23</v>
      </c>
      <c r="Z2" s="23">
        <v>24</v>
      </c>
      <c r="AA2" s="8">
        <v>25</v>
      </c>
      <c r="AB2" s="8">
        <v>26</v>
      </c>
      <c r="AC2" s="8">
        <v>27</v>
      </c>
      <c r="AD2" s="8">
        <v>28</v>
      </c>
      <c r="AE2" s="8">
        <v>29</v>
      </c>
      <c r="AF2" s="8">
        <v>30</v>
      </c>
      <c r="AG2" s="8">
        <v>31</v>
      </c>
      <c r="AH2" s="27">
        <v>32</v>
      </c>
      <c r="AI2" s="16" t="s">
        <v>4</v>
      </c>
      <c r="AJ2" s="16" t="s">
        <v>30</v>
      </c>
      <c r="AK2" s="24" t="s">
        <v>31</v>
      </c>
      <c r="AL2" s="24" t="s">
        <v>32</v>
      </c>
      <c r="AM2" s="54"/>
    </row>
    <row r="3" spans="1:39" ht="15">
      <c r="A3" s="11">
        <v>4</v>
      </c>
      <c r="B3" s="14" t="s">
        <v>9</v>
      </c>
      <c r="C3" s="10">
        <v>1</v>
      </c>
      <c r="D3" s="2">
        <v>1</v>
      </c>
      <c r="E3" s="2">
        <v>1</v>
      </c>
      <c r="F3" s="2">
        <v>1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">
        <v>1</v>
      </c>
      <c r="M3" s="2">
        <v>1</v>
      </c>
      <c r="N3" s="2">
        <v>1</v>
      </c>
      <c r="O3" s="2">
        <v>1</v>
      </c>
      <c r="P3" s="2">
        <v>1</v>
      </c>
      <c r="Q3" s="2">
        <v>1</v>
      </c>
      <c r="R3" s="2"/>
      <c r="S3" s="2"/>
      <c r="T3" s="2">
        <v>1</v>
      </c>
      <c r="U3" s="2">
        <v>1</v>
      </c>
      <c r="V3" s="2">
        <v>1</v>
      </c>
      <c r="W3" s="2">
        <v>1</v>
      </c>
      <c r="X3" s="2">
        <v>1</v>
      </c>
      <c r="Y3" s="2">
        <v>1</v>
      </c>
      <c r="Z3" s="2">
        <v>1</v>
      </c>
      <c r="AA3" s="2"/>
      <c r="AB3" s="2"/>
      <c r="AC3" s="2"/>
      <c r="AD3" s="2"/>
      <c r="AE3" s="2"/>
      <c r="AF3" s="2"/>
      <c r="AG3" s="5"/>
      <c r="AH3" s="7"/>
      <c r="AI3" s="29">
        <f>SUM(C3:Z3)</f>
        <v>22</v>
      </c>
      <c r="AJ3" s="19">
        <f aca="true" t="shared" si="0" ref="AJ3:AJ26">SUMPRODUCT(C3:AH3,$C$28:$AH$28)</f>
        <v>1784.1032935073185</v>
      </c>
      <c r="AK3" s="16">
        <v>4</v>
      </c>
      <c r="AL3" s="16">
        <v>4</v>
      </c>
      <c r="AM3" s="16">
        <v>1</v>
      </c>
    </row>
    <row r="4" spans="1:39" ht="16.5" customHeight="1">
      <c r="A4" s="11">
        <v>17</v>
      </c>
      <c r="B4" s="14" t="s">
        <v>27</v>
      </c>
      <c r="C4" s="10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2"/>
      <c r="T4" s="2">
        <v>1</v>
      </c>
      <c r="U4" s="2">
        <v>1</v>
      </c>
      <c r="V4" s="2"/>
      <c r="W4" s="2">
        <v>1</v>
      </c>
      <c r="X4" s="2">
        <v>1</v>
      </c>
      <c r="Y4" s="2">
        <v>1</v>
      </c>
      <c r="Z4" s="2">
        <v>1</v>
      </c>
      <c r="AA4" s="2"/>
      <c r="AB4" s="2"/>
      <c r="AC4" s="2"/>
      <c r="AD4" s="2"/>
      <c r="AE4" s="2"/>
      <c r="AF4" s="2"/>
      <c r="AG4" s="2"/>
      <c r="AH4" s="6"/>
      <c r="AI4" s="29">
        <f aca="true" t="shared" si="1" ref="AI4:AI26">SUM(C4:Z4)</f>
        <v>22</v>
      </c>
      <c r="AJ4" s="20">
        <f t="shared" si="0"/>
        <v>2534.1032935073185</v>
      </c>
      <c r="AK4" s="16">
        <v>4</v>
      </c>
      <c r="AL4" s="16">
        <v>6</v>
      </c>
      <c r="AM4" s="16">
        <v>2</v>
      </c>
    </row>
    <row r="5" spans="1:39" ht="16.5" customHeight="1">
      <c r="A5" s="11">
        <v>23</v>
      </c>
      <c r="B5" s="14" t="s">
        <v>22</v>
      </c>
      <c r="C5" s="10">
        <v>1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>
        <v>1</v>
      </c>
      <c r="R5" s="2"/>
      <c r="S5" s="2"/>
      <c r="T5" s="2">
        <v>1</v>
      </c>
      <c r="U5" s="2">
        <v>1</v>
      </c>
      <c r="V5" s="2">
        <v>1</v>
      </c>
      <c r="W5" s="2">
        <v>1</v>
      </c>
      <c r="X5" s="2">
        <v>1</v>
      </c>
      <c r="Y5" s="2">
        <v>1</v>
      </c>
      <c r="Z5" s="2">
        <v>1</v>
      </c>
      <c r="AA5" s="2"/>
      <c r="AB5" s="2"/>
      <c r="AC5" s="2"/>
      <c r="AD5" s="2"/>
      <c r="AE5" s="2"/>
      <c r="AF5" s="2"/>
      <c r="AG5" s="2"/>
      <c r="AH5" s="6"/>
      <c r="AI5" s="29">
        <f t="shared" si="1"/>
        <v>22</v>
      </c>
      <c r="AJ5" s="20">
        <f t="shared" si="0"/>
        <v>1784.1032935073185</v>
      </c>
      <c r="AK5" s="16">
        <v>4</v>
      </c>
      <c r="AL5" s="16">
        <v>6</v>
      </c>
      <c r="AM5" s="16">
        <v>3</v>
      </c>
    </row>
    <row r="6" spans="1:39" ht="15">
      <c r="A6" s="11">
        <v>8</v>
      </c>
      <c r="B6" s="14" t="s">
        <v>13</v>
      </c>
      <c r="C6" s="10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/>
      <c r="K6" s="2">
        <v>1</v>
      </c>
      <c r="L6" s="2">
        <v>1</v>
      </c>
      <c r="M6" s="2">
        <v>1</v>
      </c>
      <c r="N6" s="2">
        <v>1</v>
      </c>
      <c r="O6" s="2">
        <v>1</v>
      </c>
      <c r="P6" s="2">
        <v>1</v>
      </c>
      <c r="Q6" s="2">
        <v>1</v>
      </c>
      <c r="R6" s="2"/>
      <c r="S6" s="2"/>
      <c r="T6" s="2">
        <v>1</v>
      </c>
      <c r="U6" s="2">
        <v>1</v>
      </c>
      <c r="V6" s="2">
        <v>1</v>
      </c>
      <c r="W6" s="2">
        <v>1</v>
      </c>
      <c r="X6" s="2">
        <v>1</v>
      </c>
      <c r="Y6" s="2">
        <v>1</v>
      </c>
      <c r="Z6" s="2">
        <v>1</v>
      </c>
      <c r="AA6" s="2"/>
      <c r="AB6" s="2"/>
      <c r="AC6" s="2"/>
      <c r="AD6" s="2"/>
      <c r="AE6" s="2"/>
      <c r="AF6" s="2"/>
      <c r="AG6" s="2"/>
      <c r="AH6" s="6"/>
      <c r="AI6" s="29">
        <f t="shared" si="1"/>
        <v>21</v>
      </c>
      <c r="AJ6" s="20">
        <f t="shared" si="0"/>
        <v>1693.1942025982275</v>
      </c>
      <c r="AK6" s="16">
        <v>3</v>
      </c>
      <c r="AL6" s="16">
        <v>6</v>
      </c>
      <c r="AM6" s="16">
        <v>4</v>
      </c>
    </row>
    <row r="7" spans="1:39" ht="15">
      <c r="A7" s="11">
        <v>20</v>
      </c>
      <c r="B7" s="14" t="s">
        <v>29</v>
      </c>
      <c r="C7" s="10">
        <v>1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  <c r="P7" s="2">
        <v>1</v>
      </c>
      <c r="Q7" s="2"/>
      <c r="R7" s="2"/>
      <c r="S7" s="2"/>
      <c r="T7" s="2">
        <v>1</v>
      </c>
      <c r="U7" s="2">
        <v>1</v>
      </c>
      <c r="V7" s="2">
        <v>1</v>
      </c>
      <c r="W7" s="2">
        <v>1</v>
      </c>
      <c r="X7" s="2">
        <v>1</v>
      </c>
      <c r="Y7" s="2">
        <v>1</v>
      </c>
      <c r="Z7" s="2">
        <v>1</v>
      </c>
      <c r="AA7" s="2"/>
      <c r="AB7" s="2"/>
      <c r="AC7" s="2"/>
      <c r="AD7" s="2"/>
      <c r="AE7" s="2"/>
      <c r="AF7" s="2"/>
      <c r="AG7" s="2"/>
      <c r="AH7" s="6"/>
      <c r="AI7" s="29">
        <f t="shared" si="1"/>
        <v>21</v>
      </c>
      <c r="AJ7" s="20">
        <f t="shared" si="0"/>
        <v>1584.1032935073185</v>
      </c>
      <c r="AK7" s="16">
        <v>1</v>
      </c>
      <c r="AL7" s="16">
        <v>2</v>
      </c>
      <c r="AM7" s="16">
        <v>5</v>
      </c>
    </row>
    <row r="8" spans="1:39" ht="15">
      <c r="A8" s="11">
        <v>5</v>
      </c>
      <c r="B8" s="14" t="s">
        <v>10</v>
      </c>
      <c r="C8" s="10">
        <v>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P8" s="2">
        <v>1</v>
      </c>
      <c r="Q8" s="2"/>
      <c r="R8" s="2"/>
      <c r="S8" s="2"/>
      <c r="T8" s="2">
        <v>1</v>
      </c>
      <c r="U8" s="2">
        <v>1</v>
      </c>
      <c r="V8" s="2"/>
      <c r="W8" s="2">
        <v>1</v>
      </c>
      <c r="X8" s="2">
        <v>1</v>
      </c>
      <c r="Y8" s="2">
        <v>1</v>
      </c>
      <c r="Z8" s="2">
        <v>1</v>
      </c>
      <c r="AA8" s="2"/>
      <c r="AB8" s="2"/>
      <c r="AC8" s="2"/>
      <c r="AD8" s="2"/>
      <c r="AE8" s="2"/>
      <c r="AF8" s="2"/>
      <c r="AG8" s="2"/>
      <c r="AH8" s="6"/>
      <c r="AI8" s="29">
        <f t="shared" si="1"/>
        <v>20</v>
      </c>
      <c r="AJ8" s="20">
        <f t="shared" si="0"/>
        <v>1334.1032935073185</v>
      </c>
      <c r="AK8" s="16"/>
      <c r="AL8" s="16"/>
      <c r="AM8" s="16">
        <v>6</v>
      </c>
    </row>
    <row r="9" spans="1:39" ht="15">
      <c r="A9" s="11">
        <v>15</v>
      </c>
      <c r="B9" s="14" t="s">
        <v>20</v>
      </c>
      <c r="C9" s="10">
        <v>1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2">
        <v>1</v>
      </c>
      <c r="O9" s="2">
        <v>1</v>
      </c>
      <c r="P9" s="2">
        <v>1</v>
      </c>
      <c r="Q9" s="2"/>
      <c r="R9" s="2"/>
      <c r="S9" s="2"/>
      <c r="T9" s="2">
        <v>1</v>
      </c>
      <c r="U9" s="2">
        <v>1</v>
      </c>
      <c r="V9" s="2"/>
      <c r="W9" s="2">
        <v>1</v>
      </c>
      <c r="X9" s="2">
        <v>1</v>
      </c>
      <c r="Y9" s="2">
        <v>1</v>
      </c>
      <c r="Z9" s="2">
        <v>1</v>
      </c>
      <c r="AA9" s="2"/>
      <c r="AB9" s="2"/>
      <c r="AC9" s="2"/>
      <c r="AD9" s="2"/>
      <c r="AE9" s="2"/>
      <c r="AF9" s="2"/>
      <c r="AG9" s="2"/>
      <c r="AH9" s="6"/>
      <c r="AI9" s="29">
        <f t="shared" si="1"/>
        <v>20</v>
      </c>
      <c r="AJ9" s="20">
        <f t="shared" si="0"/>
        <v>1334.1032935073185</v>
      </c>
      <c r="AK9" s="16"/>
      <c r="AL9" s="16"/>
      <c r="AM9" s="16">
        <v>6</v>
      </c>
    </row>
    <row r="10" spans="1:39" ht="15">
      <c r="A10" s="11">
        <v>7</v>
      </c>
      <c r="B10" s="14" t="s">
        <v>23</v>
      </c>
      <c r="C10" s="10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1</v>
      </c>
      <c r="O10" s="2"/>
      <c r="P10" s="2">
        <v>1</v>
      </c>
      <c r="Q10" s="2"/>
      <c r="R10" s="2"/>
      <c r="S10" s="2"/>
      <c r="T10" s="2">
        <v>1</v>
      </c>
      <c r="U10" s="2">
        <v>1</v>
      </c>
      <c r="V10" s="2"/>
      <c r="W10" s="2">
        <v>1</v>
      </c>
      <c r="X10" s="2">
        <v>1</v>
      </c>
      <c r="Y10" s="2">
        <v>1</v>
      </c>
      <c r="Z10" s="2">
        <v>1</v>
      </c>
      <c r="AA10" s="2"/>
      <c r="AB10" s="2"/>
      <c r="AC10" s="2"/>
      <c r="AD10" s="2"/>
      <c r="AE10" s="2"/>
      <c r="AF10" s="2"/>
      <c r="AG10" s="2"/>
      <c r="AH10" s="6"/>
      <c r="AI10" s="29">
        <f t="shared" si="1"/>
        <v>19</v>
      </c>
      <c r="AJ10" s="20">
        <f t="shared" si="0"/>
        <v>1250.7699601739853</v>
      </c>
      <c r="AK10" s="16"/>
      <c r="AL10" s="16"/>
      <c r="AM10" s="16">
        <v>8</v>
      </c>
    </row>
    <row r="11" spans="1:39" ht="15">
      <c r="A11" s="11">
        <v>16</v>
      </c>
      <c r="B11" s="14" t="s">
        <v>21</v>
      </c>
      <c r="C11" s="10">
        <v>1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2">
        <v>1</v>
      </c>
      <c r="M11" s="2">
        <v>1</v>
      </c>
      <c r="N11" s="2">
        <v>1</v>
      </c>
      <c r="O11" s="2">
        <v>1</v>
      </c>
      <c r="P11" s="2">
        <v>1</v>
      </c>
      <c r="Q11" s="2"/>
      <c r="R11" s="2"/>
      <c r="S11" s="2"/>
      <c r="T11" s="2"/>
      <c r="U11" s="2">
        <v>1</v>
      </c>
      <c r="V11" s="2"/>
      <c r="W11" s="2">
        <v>1</v>
      </c>
      <c r="X11" s="2">
        <v>1</v>
      </c>
      <c r="Y11" s="2">
        <v>1</v>
      </c>
      <c r="Z11" s="2">
        <v>1</v>
      </c>
      <c r="AA11" s="2"/>
      <c r="AB11" s="2"/>
      <c r="AC11" s="2"/>
      <c r="AD11" s="2"/>
      <c r="AE11" s="2"/>
      <c r="AF11" s="2"/>
      <c r="AG11" s="2"/>
      <c r="AH11" s="6"/>
      <c r="AI11" s="29">
        <f t="shared" si="1"/>
        <v>19</v>
      </c>
      <c r="AJ11" s="20">
        <f t="shared" si="0"/>
        <v>1234.1032935073185</v>
      </c>
      <c r="AK11" s="16"/>
      <c r="AL11" s="16"/>
      <c r="AM11" s="16">
        <v>9</v>
      </c>
    </row>
    <row r="12" spans="1:39" ht="15">
      <c r="A12" s="11">
        <v>18</v>
      </c>
      <c r="B12" s="14" t="s">
        <v>12</v>
      </c>
      <c r="C12" s="10">
        <v>1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2">
        <v>1</v>
      </c>
      <c r="Q12" s="2"/>
      <c r="R12" s="2"/>
      <c r="S12" s="2"/>
      <c r="T12" s="2"/>
      <c r="U12" s="2">
        <v>1</v>
      </c>
      <c r="V12" s="2"/>
      <c r="W12" s="2">
        <v>1</v>
      </c>
      <c r="X12" s="2">
        <v>1</v>
      </c>
      <c r="Y12" s="2">
        <v>1</v>
      </c>
      <c r="Z12" s="2">
        <v>1</v>
      </c>
      <c r="AA12" s="2"/>
      <c r="AB12" s="2"/>
      <c r="AC12" s="2"/>
      <c r="AD12" s="2"/>
      <c r="AE12" s="2"/>
      <c r="AF12" s="2"/>
      <c r="AG12" s="2"/>
      <c r="AH12" s="6"/>
      <c r="AI12" s="29">
        <f t="shared" si="1"/>
        <v>19</v>
      </c>
      <c r="AJ12" s="20">
        <f t="shared" si="0"/>
        <v>1234.1032935073185</v>
      </c>
      <c r="AK12" s="16"/>
      <c r="AL12" s="16"/>
      <c r="AM12" s="16">
        <v>9</v>
      </c>
    </row>
    <row r="13" spans="1:39" ht="15">
      <c r="A13" s="11">
        <v>2</v>
      </c>
      <c r="B13" s="14" t="s">
        <v>7</v>
      </c>
      <c r="C13" s="10">
        <v>1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2"/>
      <c r="K13" s="2">
        <v>1</v>
      </c>
      <c r="L13" s="2">
        <v>1</v>
      </c>
      <c r="M13" s="2">
        <v>1</v>
      </c>
      <c r="N13" s="2">
        <v>1</v>
      </c>
      <c r="O13" s="2">
        <v>1</v>
      </c>
      <c r="P13" s="2">
        <v>1</v>
      </c>
      <c r="Q13" s="2"/>
      <c r="R13" s="2"/>
      <c r="S13" s="2"/>
      <c r="T13" s="2"/>
      <c r="U13" s="2">
        <v>1</v>
      </c>
      <c r="V13" s="2"/>
      <c r="W13" s="2"/>
      <c r="X13" s="2">
        <v>1</v>
      </c>
      <c r="Y13" s="2">
        <v>1</v>
      </c>
      <c r="Z13" s="2">
        <v>1</v>
      </c>
      <c r="AA13" s="2"/>
      <c r="AB13" s="2"/>
      <c r="AC13" s="2"/>
      <c r="AD13" s="2"/>
      <c r="AE13" s="2"/>
      <c r="AF13" s="2"/>
      <c r="AG13" s="2"/>
      <c r="AH13" s="6"/>
      <c r="AI13" s="29">
        <f t="shared" si="1"/>
        <v>17</v>
      </c>
      <c r="AJ13" s="20">
        <f t="shared" si="0"/>
        <v>1043.1942025982275</v>
      </c>
      <c r="AK13" s="16"/>
      <c r="AL13" s="16"/>
      <c r="AM13" s="16">
        <v>11</v>
      </c>
    </row>
    <row r="14" spans="1:39" ht="15">
      <c r="A14" s="11">
        <v>6</v>
      </c>
      <c r="B14" s="14" t="s">
        <v>11</v>
      </c>
      <c r="C14" s="10"/>
      <c r="D14" s="2">
        <v>1</v>
      </c>
      <c r="E14" s="2"/>
      <c r="F14" s="2">
        <v>1</v>
      </c>
      <c r="G14" s="2">
        <v>1</v>
      </c>
      <c r="H14" s="2">
        <v>1</v>
      </c>
      <c r="I14" s="2">
        <v>1</v>
      </c>
      <c r="J14" s="2"/>
      <c r="K14" s="2">
        <v>1</v>
      </c>
      <c r="L14" s="2">
        <v>1</v>
      </c>
      <c r="M14" s="2">
        <v>1</v>
      </c>
      <c r="N14" s="2"/>
      <c r="O14" s="2">
        <v>1</v>
      </c>
      <c r="P14" s="2">
        <v>1</v>
      </c>
      <c r="Q14" s="2">
        <v>1</v>
      </c>
      <c r="R14" s="2"/>
      <c r="S14" s="2"/>
      <c r="T14" s="2">
        <v>1</v>
      </c>
      <c r="U14" s="2">
        <v>1</v>
      </c>
      <c r="V14" s="2"/>
      <c r="W14" s="2"/>
      <c r="X14" s="2"/>
      <c r="Y14" s="2">
        <v>1</v>
      </c>
      <c r="Z14" s="2">
        <v>1</v>
      </c>
      <c r="AA14" s="2"/>
      <c r="AB14" s="2"/>
      <c r="AC14" s="2"/>
      <c r="AD14" s="2"/>
      <c r="AE14" s="2"/>
      <c r="AF14" s="2"/>
      <c r="AG14" s="2"/>
      <c r="AH14" s="6"/>
      <c r="AI14" s="29">
        <f t="shared" si="1"/>
        <v>15</v>
      </c>
      <c r="AJ14" s="20">
        <f t="shared" si="0"/>
        <v>1044.842554246579</v>
      </c>
      <c r="AK14" s="16"/>
      <c r="AL14" s="16"/>
      <c r="AM14" s="16">
        <v>12</v>
      </c>
    </row>
    <row r="15" spans="1:39" ht="15">
      <c r="A15" s="11">
        <v>1</v>
      </c>
      <c r="B15" s="14" t="s">
        <v>6</v>
      </c>
      <c r="C15" s="10">
        <v>1</v>
      </c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2"/>
      <c r="K15" s="2">
        <v>1</v>
      </c>
      <c r="L15" s="2">
        <v>1</v>
      </c>
      <c r="M15" s="2">
        <v>1</v>
      </c>
      <c r="N15" s="2"/>
      <c r="O15" s="2"/>
      <c r="P15" s="2">
        <v>1</v>
      </c>
      <c r="Q15" s="2"/>
      <c r="R15" s="2"/>
      <c r="S15" s="2"/>
      <c r="T15" s="2"/>
      <c r="U15" s="2">
        <v>1</v>
      </c>
      <c r="V15" s="2"/>
      <c r="W15" s="2"/>
      <c r="X15" s="2">
        <v>1</v>
      </c>
      <c r="Y15" s="2">
        <v>1</v>
      </c>
      <c r="Z15" s="2">
        <v>1</v>
      </c>
      <c r="AA15" s="2"/>
      <c r="AB15" s="2"/>
      <c r="AC15" s="2"/>
      <c r="AD15" s="2"/>
      <c r="AE15" s="2"/>
      <c r="AF15" s="2"/>
      <c r="AG15" s="2"/>
      <c r="AH15" s="6"/>
      <c r="AI15" s="29">
        <f t="shared" si="1"/>
        <v>15</v>
      </c>
      <c r="AJ15" s="20">
        <f t="shared" si="0"/>
        <v>888.4322978363228</v>
      </c>
      <c r="AK15" s="16"/>
      <c r="AL15" s="16"/>
      <c r="AM15" s="16">
        <v>13</v>
      </c>
    </row>
    <row r="16" spans="1:39" ht="15">
      <c r="A16" s="11">
        <v>13</v>
      </c>
      <c r="B16" s="14" t="s">
        <v>18</v>
      </c>
      <c r="C16" s="10">
        <v>1</v>
      </c>
      <c r="D16" s="2">
        <v>1</v>
      </c>
      <c r="E16" s="2">
        <v>1</v>
      </c>
      <c r="F16" s="2"/>
      <c r="G16" s="2">
        <v>1</v>
      </c>
      <c r="H16" s="2">
        <v>1</v>
      </c>
      <c r="I16" s="2">
        <v>1</v>
      </c>
      <c r="J16" s="2"/>
      <c r="K16" s="2">
        <v>1</v>
      </c>
      <c r="L16" s="2"/>
      <c r="M16" s="2">
        <v>1</v>
      </c>
      <c r="N16" s="2"/>
      <c r="O16" s="2"/>
      <c r="P16" s="2">
        <v>1</v>
      </c>
      <c r="Q16" s="2"/>
      <c r="R16" s="2"/>
      <c r="S16" s="2"/>
      <c r="T16" s="2"/>
      <c r="U16" s="2">
        <v>1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6"/>
      <c r="AI16" s="29">
        <f t="shared" si="1"/>
        <v>10</v>
      </c>
      <c r="AJ16" s="20">
        <f t="shared" si="0"/>
        <v>566.7872761913011</v>
      </c>
      <c r="AK16" s="16"/>
      <c r="AL16" s="16"/>
      <c r="AM16" s="16">
        <v>14</v>
      </c>
    </row>
    <row r="17" spans="1:39" ht="15">
      <c r="A17" s="11">
        <v>10</v>
      </c>
      <c r="B17" s="14" t="s">
        <v>15</v>
      </c>
      <c r="C17" s="10"/>
      <c r="D17" s="2"/>
      <c r="E17" s="2"/>
      <c r="F17" s="2"/>
      <c r="G17" s="2"/>
      <c r="H17" s="2">
        <v>1</v>
      </c>
      <c r="I17" s="2">
        <v>1</v>
      </c>
      <c r="J17" s="2"/>
      <c r="K17" s="2">
        <v>1</v>
      </c>
      <c r="L17" s="2"/>
      <c r="M17" s="2">
        <v>1</v>
      </c>
      <c r="N17" s="2">
        <v>1</v>
      </c>
      <c r="O17" s="2">
        <v>1</v>
      </c>
      <c r="P17" s="2">
        <v>1</v>
      </c>
      <c r="Q17" s="2"/>
      <c r="R17" s="2"/>
      <c r="S17" s="2"/>
      <c r="T17" s="2"/>
      <c r="U17" s="2">
        <v>1</v>
      </c>
      <c r="V17" s="2"/>
      <c r="W17" s="2"/>
      <c r="X17" s="2"/>
      <c r="Y17" s="2">
        <v>1</v>
      </c>
      <c r="Z17" s="2">
        <v>1</v>
      </c>
      <c r="AA17" s="2"/>
      <c r="AB17" s="2"/>
      <c r="AC17" s="2"/>
      <c r="AD17" s="2"/>
      <c r="AE17" s="2"/>
      <c r="AF17" s="2"/>
      <c r="AG17" s="2"/>
      <c r="AH17" s="6"/>
      <c r="AI17" s="29">
        <f t="shared" si="1"/>
        <v>10</v>
      </c>
      <c r="AJ17" s="20">
        <f t="shared" si="0"/>
        <v>544.2473161513409</v>
      </c>
      <c r="AK17" s="16"/>
      <c r="AL17" s="16"/>
      <c r="AM17" s="16">
        <v>15</v>
      </c>
    </row>
    <row r="18" spans="1:39" ht="15">
      <c r="A18" s="11">
        <v>3</v>
      </c>
      <c r="B18" s="15" t="s">
        <v>8</v>
      </c>
      <c r="C18" s="10"/>
      <c r="D18" s="2"/>
      <c r="E18" s="2"/>
      <c r="F18" s="2">
        <v>1</v>
      </c>
      <c r="G18" s="2">
        <v>1</v>
      </c>
      <c r="H18" s="2">
        <v>1</v>
      </c>
      <c r="I18" s="2">
        <v>1</v>
      </c>
      <c r="J18" s="2"/>
      <c r="K18" s="2">
        <v>1</v>
      </c>
      <c r="L18" s="2"/>
      <c r="M18" s="2">
        <v>1</v>
      </c>
      <c r="N18" s="2"/>
      <c r="O18" s="2"/>
      <c r="P18" s="2">
        <v>1</v>
      </c>
      <c r="Q18" s="2"/>
      <c r="R18" s="2"/>
      <c r="S18" s="2"/>
      <c r="T18" s="2"/>
      <c r="U18" s="2">
        <v>1</v>
      </c>
      <c r="V18" s="2"/>
      <c r="W18" s="2"/>
      <c r="X18" s="2"/>
      <c r="Y18" s="2">
        <v>1</v>
      </c>
      <c r="Z18" s="2">
        <v>1</v>
      </c>
      <c r="AA18" s="2"/>
      <c r="AB18" s="2"/>
      <c r="AC18" s="2"/>
      <c r="AD18" s="2"/>
      <c r="AE18" s="2"/>
      <c r="AF18" s="2"/>
      <c r="AG18" s="2"/>
      <c r="AH18" s="6"/>
      <c r="AI18" s="29">
        <f t="shared" si="1"/>
        <v>10</v>
      </c>
      <c r="AJ18" s="20">
        <f t="shared" si="0"/>
        <v>523.4139828180075</v>
      </c>
      <c r="AK18" s="16"/>
      <c r="AL18" s="16"/>
      <c r="AM18" s="16">
        <v>16</v>
      </c>
    </row>
    <row r="19" spans="1:39" ht="15.75" customHeight="1">
      <c r="A19" s="11">
        <v>12</v>
      </c>
      <c r="B19" s="14" t="s">
        <v>17</v>
      </c>
      <c r="C19" s="10">
        <v>1</v>
      </c>
      <c r="D19" s="2"/>
      <c r="E19" s="2"/>
      <c r="F19" s="2"/>
      <c r="G19" s="2"/>
      <c r="H19" s="2">
        <v>1</v>
      </c>
      <c r="I19" s="2">
        <v>1</v>
      </c>
      <c r="J19" s="2"/>
      <c r="K19" s="2">
        <v>1</v>
      </c>
      <c r="L19" s="2">
        <v>1</v>
      </c>
      <c r="M19" s="2">
        <v>1</v>
      </c>
      <c r="N19" s="2"/>
      <c r="O19" s="2"/>
      <c r="P19" s="2"/>
      <c r="Q19" s="2"/>
      <c r="R19" s="2"/>
      <c r="S19" s="2"/>
      <c r="T19" s="2"/>
      <c r="U19" s="2">
        <v>1</v>
      </c>
      <c r="V19" s="2"/>
      <c r="W19" s="2"/>
      <c r="X19" s="2"/>
      <c r="Y19" s="2">
        <v>1</v>
      </c>
      <c r="Z19" s="2">
        <v>1</v>
      </c>
      <c r="AA19" s="2"/>
      <c r="AB19" s="2"/>
      <c r="AC19" s="2"/>
      <c r="AD19" s="2"/>
      <c r="AE19" s="2"/>
      <c r="AF19" s="2"/>
      <c r="AG19" s="2"/>
      <c r="AH19" s="6"/>
      <c r="AI19" s="29">
        <f t="shared" si="1"/>
        <v>9</v>
      </c>
      <c r="AJ19" s="20">
        <f t="shared" si="0"/>
        <v>468.7571200729095</v>
      </c>
      <c r="AK19" s="16"/>
      <c r="AL19" s="16"/>
      <c r="AM19" s="16">
        <v>17</v>
      </c>
    </row>
    <row r="20" spans="1:39" ht="15">
      <c r="A20" s="11">
        <v>24</v>
      </c>
      <c r="B20" s="14" t="s">
        <v>28</v>
      </c>
      <c r="C20" s="10"/>
      <c r="D20" s="2">
        <v>1</v>
      </c>
      <c r="E20" s="2"/>
      <c r="F20" s="2"/>
      <c r="G20" s="2"/>
      <c r="H20" s="2">
        <v>1</v>
      </c>
      <c r="I20" s="2">
        <v>1</v>
      </c>
      <c r="J20" s="2"/>
      <c r="K20" s="2">
        <v>1</v>
      </c>
      <c r="L20" s="2"/>
      <c r="M20" s="2">
        <v>1</v>
      </c>
      <c r="N20" s="2"/>
      <c r="O20" s="2"/>
      <c r="P20" s="2">
        <v>1</v>
      </c>
      <c r="Q20" s="2"/>
      <c r="R20" s="2"/>
      <c r="S20" s="2"/>
      <c r="T20" s="2"/>
      <c r="U20" s="2">
        <v>1</v>
      </c>
      <c r="V20" s="2"/>
      <c r="W20" s="2"/>
      <c r="X20" s="2"/>
      <c r="Y20" s="2">
        <v>1</v>
      </c>
      <c r="Z20" s="2">
        <v>1</v>
      </c>
      <c r="AA20" s="2"/>
      <c r="AB20" s="2"/>
      <c r="AC20" s="2"/>
      <c r="AD20" s="2"/>
      <c r="AE20" s="2"/>
      <c r="AF20" s="2"/>
      <c r="AG20" s="2"/>
      <c r="AH20" s="6"/>
      <c r="AI20" s="29">
        <f t="shared" si="1"/>
        <v>9</v>
      </c>
      <c r="AJ20" s="20">
        <f t="shared" si="0"/>
        <v>456.15207805610277</v>
      </c>
      <c r="AK20" s="16"/>
      <c r="AL20" s="16"/>
      <c r="AM20" s="16">
        <v>18</v>
      </c>
    </row>
    <row r="21" spans="1:39" ht="15">
      <c r="A21" s="11">
        <v>22</v>
      </c>
      <c r="B21" s="14" t="s">
        <v>26</v>
      </c>
      <c r="C21" s="10"/>
      <c r="D21" s="2"/>
      <c r="E21" s="2"/>
      <c r="F21" s="2"/>
      <c r="G21" s="2"/>
      <c r="H21" s="2">
        <v>1</v>
      </c>
      <c r="I21" s="2">
        <v>1</v>
      </c>
      <c r="J21" s="2">
        <v>1</v>
      </c>
      <c r="K21" s="2"/>
      <c r="L21" s="2"/>
      <c r="M21" s="2">
        <v>1</v>
      </c>
      <c r="N21" s="2"/>
      <c r="O21" s="2"/>
      <c r="P21" s="2"/>
      <c r="Q21" s="2"/>
      <c r="R21" s="2"/>
      <c r="S21" s="2"/>
      <c r="T21" s="2">
        <v>1</v>
      </c>
      <c r="U21" s="2">
        <v>1</v>
      </c>
      <c r="V21" s="2"/>
      <c r="W21" s="2"/>
      <c r="X21" s="2"/>
      <c r="Y21" s="2">
        <v>1</v>
      </c>
      <c r="Z21" s="2">
        <v>1</v>
      </c>
      <c r="AA21" s="2"/>
      <c r="AB21" s="2"/>
      <c r="AC21" s="2"/>
      <c r="AD21" s="2"/>
      <c r="AE21" s="2"/>
      <c r="AF21" s="2"/>
      <c r="AG21" s="2"/>
      <c r="AH21" s="6"/>
      <c r="AI21" s="29">
        <f t="shared" si="1"/>
        <v>8</v>
      </c>
      <c r="AJ21" s="20">
        <f t="shared" si="0"/>
        <v>468.9393939393939</v>
      </c>
      <c r="AK21" s="16"/>
      <c r="AL21" s="16"/>
      <c r="AM21" s="16">
        <v>19</v>
      </c>
    </row>
    <row r="22" spans="1:39" ht="15">
      <c r="A22" s="11">
        <v>21</v>
      </c>
      <c r="B22" s="14" t="s">
        <v>25</v>
      </c>
      <c r="C22" s="10"/>
      <c r="D22" s="2"/>
      <c r="E22" s="2"/>
      <c r="F22" s="2"/>
      <c r="G22" s="2">
        <v>1</v>
      </c>
      <c r="H22" s="2">
        <v>1</v>
      </c>
      <c r="I22" s="2">
        <v>1</v>
      </c>
      <c r="J22" s="2">
        <v>1</v>
      </c>
      <c r="K22" s="2">
        <v>1</v>
      </c>
      <c r="L22" s="2"/>
      <c r="M22" s="2"/>
      <c r="N22" s="2">
        <v>1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6"/>
      <c r="AI22" s="29">
        <f t="shared" si="1"/>
        <v>6</v>
      </c>
      <c r="AJ22" s="20">
        <f t="shared" si="0"/>
        <v>369.13590795169745</v>
      </c>
      <c r="AK22" s="16"/>
      <c r="AL22" s="16"/>
      <c r="AM22" s="16">
        <v>20</v>
      </c>
    </row>
    <row r="23" spans="1:39" ht="15">
      <c r="A23" s="11">
        <v>19</v>
      </c>
      <c r="B23" s="14" t="s">
        <v>24</v>
      </c>
      <c r="C23" s="10">
        <v>1</v>
      </c>
      <c r="D23" s="2"/>
      <c r="E23" s="2"/>
      <c r="F23" s="2"/>
      <c r="G23" s="2"/>
      <c r="H23" s="2">
        <v>1</v>
      </c>
      <c r="I23" s="2"/>
      <c r="J23" s="2"/>
      <c r="K23" s="2"/>
      <c r="L23" s="2"/>
      <c r="M23" s="2">
        <v>1</v>
      </c>
      <c r="N23" s="2"/>
      <c r="O23" s="2"/>
      <c r="P23" s="2"/>
      <c r="Q23" s="2"/>
      <c r="R23" s="2"/>
      <c r="S23" s="2"/>
      <c r="T23" s="2"/>
      <c r="U23" s="2">
        <v>1</v>
      </c>
      <c r="V23" s="2"/>
      <c r="W23" s="2"/>
      <c r="X23" s="2"/>
      <c r="Y23" s="2">
        <v>1</v>
      </c>
      <c r="Z23" s="2">
        <v>1</v>
      </c>
      <c r="AA23" s="2"/>
      <c r="AB23" s="2"/>
      <c r="AC23" s="2"/>
      <c r="AD23" s="2"/>
      <c r="AE23" s="2"/>
      <c r="AF23" s="2"/>
      <c r="AG23" s="2"/>
      <c r="AH23" s="6"/>
      <c r="AI23" s="29">
        <f t="shared" si="1"/>
        <v>6</v>
      </c>
      <c r="AJ23" s="20">
        <f t="shared" si="0"/>
        <v>294.6969696969697</v>
      </c>
      <c r="AK23" s="16"/>
      <c r="AL23" s="16"/>
      <c r="AM23" s="16">
        <v>21</v>
      </c>
    </row>
    <row r="24" spans="1:39" ht="15">
      <c r="A24" s="11">
        <v>14</v>
      </c>
      <c r="B24" s="14" t="s">
        <v>19</v>
      </c>
      <c r="C24" s="10"/>
      <c r="D24" s="2"/>
      <c r="E24" s="2"/>
      <c r="F24" s="2"/>
      <c r="G24" s="2"/>
      <c r="H24" s="2">
        <v>1</v>
      </c>
      <c r="I24" s="2"/>
      <c r="J24" s="2"/>
      <c r="K24" s="2"/>
      <c r="L24" s="2"/>
      <c r="M24" s="2">
        <v>1</v>
      </c>
      <c r="N24" s="2"/>
      <c r="O24" s="2"/>
      <c r="P24" s="2"/>
      <c r="Q24" s="2"/>
      <c r="R24" s="2"/>
      <c r="S24" s="2"/>
      <c r="T24" s="2"/>
      <c r="U24" s="2">
        <v>1</v>
      </c>
      <c r="V24" s="2"/>
      <c r="W24" s="2"/>
      <c r="X24" s="2"/>
      <c r="Y24" s="2">
        <v>1</v>
      </c>
      <c r="Z24" s="2">
        <v>1</v>
      </c>
      <c r="AA24" s="2"/>
      <c r="AB24" s="2"/>
      <c r="AC24" s="2"/>
      <c r="AD24" s="2"/>
      <c r="AE24" s="2"/>
      <c r="AF24" s="2"/>
      <c r="AG24" s="2"/>
      <c r="AH24" s="6"/>
      <c r="AI24" s="29">
        <f t="shared" si="1"/>
        <v>5</v>
      </c>
      <c r="AJ24" s="20">
        <f t="shared" si="0"/>
        <v>228.030303030303</v>
      </c>
      <c r="AK24" s="16"/>
      <c r="AL24" s="16"/>
      <c r="AM24" s="16">
        <v>22</v>
      </c>
    </row>
    <row r="25" spans="1:39" ht="15">
      <c r="A25" s="11">
        <v>11</v>
      </c>
      <c r="B25" s="14" t="s">
        <v>16</v>
      </c>
      <c r="C25" s="10"/>
      <c r="D25" s="2"/>
      <c r="E25" s="2"/>
      <c r="F25" s="2"/>
      <c r="G25" s="2"/>
      <c r="H25" s="2">
        <v>1</v>
      </c>
      <c r="I25" s="2"/>
      <c r="J25" s="2"/>
      <c r="K25" s="2"/>
      <c r="L25" s="2"/>
      <c r="M25" s="2">
        <v>1</v>
      </c>
      <c r="N25" s="2"/>
      <c r="O25" s="2"/>
      <c r="P25" s="2"/>
      <c r="Q25" s="2"/>
      <c r="R25" s="2"/>
      <c r="S25" s="2"/>
      <c r="T25" s="2"/>
      <c r="U25" s="2">
        <v>1</v>
      </c>
      <c r="V25" s="2"/>
      <c r="W25" s="2"/>
      <c r="X25" s="2"/>
      <c r="Y25" s="2"/>
      <c r="Z25" s="2">
        <v>1</v>
      </c>
      <c r="AA25" s="2"/>
      <c r="AB25" s="2"/>
      <c r="AC25" s="2"/>
      <c r="AD25" s="2"/>
      <c r="AE25" s="2"/>
      <c r="AF25" s="2"/>
      <c r="AG25" s="2"/>
      <c r="AH25" s="6"/>
      <c r="AI25" s="29">
        <f t="shared" si="1"/>
        <v>4</v>
      </c>
      <c r="AJ25" s="20">
        <f t="shared" si="0"/>
        <v>178.030303030303</v>
      </c>
      <c r="AK25" s="16"/>
      <c r="AL25" s="16"/>
      <c r="AM25" s="16">
        <v>23</v>
      </c>
    </row>
    <row r="26" spans="1:39" ht="15">
      <c r="A26" s="11">
        <v>9</v>
      </c>
      <c r="B26" s="14" t="s">
        <v>14</v>
      </c>
      <c r="C26" s="10"/>
      <c r="D26" s="2"/>
      <c r="E26" s="2"/>
      <c r="F26" s="2"/>
      <c r="G26" s="2"/>
      <c r="H26" s="2">
        <v>1</v>
      </c>
      <c r="I26" s="2"/>
      <c r="J26" s="2"/>
      <c r="K26" s="2"/>
      <c r="L26" s="2"/>
      <c r="M26" s="2"/>
      <c r="N26" s="2">
        <v>1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>
        <v>1</v>
      </c>
      <c r="AA26" s="2"/>
      <c r="AB26" s="2"/>
      <c r="AC26" s="2"/>
      <c r="AD26" s="2"/>
      <c r="AE26" s="2"/>
      <c r="AF26" s="2"/>
      <c r="AG26" s="2"/>
      <c r="AH26" s="6"/>
      <c r="AI26" s="29">
        <f t="shared" si="1"/>
        <v>3</v>
      </c>
      <c r="AJ26" s="20">
        <f t="shared" si="0"/>
        <v>158.54978354978357</v>
      </c>
      <c r="AK26" s="16"/>
      <c r="AL26" s="16"/>
      <c r="AM26" s="16">
        <v>24</v>
      </c>
    </row>
    <row r="27" spans="1:36" ht="12.75" hidden="1">
      <c r="A27" s="2"/>
      <c r="B27" s="5" t="s">
        <v>1</v>
      </c>
      <c r="C27" s="5">
        <f aca="true" t="shared" si="2" ref="C27:AH27">SUM(C3:C26)</f>
        <v>15</v>
      </c>
      <c r="D27" s="5">
        <f t="shared" si="2"/>
        <v>15</v>
      </c>
      <c r="E27" s="5">
        <f t="shared" si="2"/>
        <v>13</v>
      </c>
      <c r="F27" s="5">
        <f t="shared" si="2"/>
        <v>14</v>
      </c>
      <c r="G27" s="5">
        <f t="shared" si="2"/>
        <v>16</v>
      </c>
      <c r="H27" s="5">
        <f t="shared" si="2"/>
        <v>24</v>
      </c>
      <c r="I27" s="5">
        <f t="shared" si="2"/>
        <v>20</v>
      </c>
      <c r="J27" s="5">
        <f t="shared" si="2"/>
        <v>11</v>
      </c>
      <c r="K27" s="5">
        <f t="shared" si="2"/>
        <v>19</v>
      </c>
      <c r="L27" s="5">
        <f t="shared" si="2"/>
        <v>14</v>
      </c>
      <c r="M27" s="5">
        <f t="shared" si="2"/>
        <v>22</v>
      </c>
      <c r="N27" s="5">
        <f t="shared" si="2"/>
        <v>14</v>
      </c>
      <c r="O27" s="5">
        <f t="shared" si="2"/>
        <v>12</v>
      </c>
      <c r="P27" s="5">
        <f t="shared" si="2"/>
        <v>17</v>
      </c>
      <c r="Q27" s="5">
        <f t="shared" si="2"/>
        <v>5</v>
      </c>
      <c r="R27" s="5">
        <f t="shared" si="2"/>
        <v>1</v>
      </c>
      <c r="S27" s="5">
        <f t="shared" si="2"/>
        <v>0</v>
      </c>
      <c r="T27" s="5">
        <f t="shared" si="2"/>
        <v>10</v>
      </c>
      <c r="U27" s="5">
        <f t="shared" si="2"/>
        <v>22</v>
      </c>
      <c r="V27" s="5">
        <f t="shared" si="2"/>
        <v>4</v>
      </c>
      <c r="W27" s="5">
        <f t="shared" si="2"/>
        <v>10</v>
      </c>
      <c r="X27" s="5">
        <f t="shared" si="2"/>
        <v>12</v>
      </c>
      <c r="Y27" s="5">
        <f t="shared" si="2"/>
        <v>20</v>
      </c>
      <c r="Z27" s="5">
        <f t="shared" si="2"/>
        <v>22</v>
      </c>
      <c r="AA27" s="5">
        <f t="shared" si="2"/>
        <v>0</v>
      </c>
      <c r="AB27" s="5">
        <f t="shared" si="2"/>
        <v>0</v>
      </c>
      <c r="AC27" s="5">
        <f t="shared" si="2"/>
        <v>0</v>
      </c>
      <c r="AD27" s="5">
        <f t="shared" si="2"/>
        <v>0</v>
      </c>
      <c r="AE27" s="5">
        <f t="shared" si="2"/>
        <v>0</v>
      </c>
      <c r="AF27" s="5">
        <f t="shared" si="2"/>
        <v>0</v>
      </c>
      <c r="AG27" s="5">
        <f t="shared" si="2"/>
        <v>0</v>
      </c>
      <c r="AH27" s="5">
        <f t="shared" si="2"/>
        <v>0</v>
      </c>
      <c r="AI27" s="24"/>
      <c r="AJ27" s="5"/>
    </row>
    <row r="28" spans="2:35" ht="12.75" hidden="1">
      <c r="B28" t="s">
        <v>2</v>
      </c>
      <c r="C28" s="1">
        <f>IF(C27=0,0,$A$1/C27)</f>
        <v>66.66666666666667</v>
      </c>
      <c r="D28" s="1">
        <f>IF(D27=0,0,$A$1/D27)</f>
        <v>66.66666666666667</v>
      </c>
      <c r="E28" s="1">
        <f>IF(E27=0,0,$A$1/E27)</f>
        <v>76.92307692307692</v>
      </c>
      <c r="F28" s="1">
        <f>IF(F27=0,0,$A$1/F27)</f>
        <v>71.42857142857143</v>
      </c>
      <c r="G28" s="1">
        <f aca="true" t="shared" si="3" ref="G28:AH28">IF(G27=0,0,$A$1/G27)</f>
        <v>62.5</v>
      </c>
      <c r="H28" s="1">
        <f t="shared" si="3"/>
        <v>41.666666666666664</v>
      </c>
      <c r="I28" s="1">
        <f t="shared" si="3"/>
        <v>50</v>
      </c>
      <c r="J28" s="1">
        <f t="shared" si="3"/>
        <v>90.9090909090909</v>
      </c>
      <c r="K28" s="1">
        <f t="shared" si="3"/>
        <v>52.63157894736842</v>
      </c>
      <c r="L28" s="1">
        <f t="shared" si="3"/>
        <v>71.42857142857143</v>
      </c>
      <c r="M28" s="1">
        <f t="shared" si="3"/>
        <v>45.45454545454545</v>
      </c>
      <c r="N28" s="1">
        <f t="shared" si="3"/>
        <v>71.42857142857143</v>
      </c>
      <c r="O28" s="1">
        <f t="shared" si="3"/>
        <v>83.33333333333333</v>
      </c>
      <c r="P28" s="1">
        <f t="shared" si="3"/>
        <v>58.8235294117647</v>
      </c>
      <c r="Q28" s="1">
        <f t="shared" si="3"/>
        <v>200</v>
      </c>
      <c r="R28" s="1">
        <f t="shared" si="3"/>
        <v>1000</v>
      </c>
      <c r="S28" s="1">
        <f t="shared" si="3"/>
        <v>0</v>
      </c>
      <c r="T28" s="1">
        <f t="shared" si="3"/>
        <v>100</v>
      </c>
      <c r="U28" s="1">
        <f t="shared" si="3"/>
        <v>45.45454545454545</v>
      </c>
      <c r="V28" s="1">
        <f t="shared" si="3"/>
        <v>250</v>
      </c>
      <c r="W28" s="1">
        <f t="shared" si="3"/>
        <v>100</v>
      </c>
      <c r="X28" s="1">
        <f t="shared" si="3"/>
        <v>83.33333333333333</v>
      </c>
      <c r="Y28" s="1">
        <f t="shared" si="3"/>
        <v>50</v>
      </c>
      <c r="Z28" s="1">
        <f t="shared" si="3"/>
        <v>45.45454545454545</v>
      </c>
      <c r="AA28" s="1">
        <f t="shared" si="3"/>
        <v>0</v>
      </c>
      <c r="AB28" s="1">
        <f t="shared" si="3"/>
        <v>0</v>
      </c>
      <c r="AC28" s="1">
        <f t="shared" si="3"/>
        <v>0</v>
      </c>
      <c r="AD28" s="1">
        <f t="shared" si="3"/>
        <v>0</v>
      </c>
      <c r="AE28" s="1">
        <f t="shared" si="3"/>
        <v>0</v>
      </c>
      <c r="AF28" s="1">
        <f t="shared" si="3"/>
        <v>0</v>
      </c>
      <c r="AG28" s="1">
        <f t="shared" si="3"/>
        <v>0</v>
      </c>
      <c r="AH28" s="1">
        <f t="shared" si="3"/>
        <v>0</v>
      </c>
      <c r="AI28" s="30"/>
    </row>
    <row r="33" spans="2:19" ht="12.75">
      <c r="B33" t="s">
        <v>119</v>
      </c>
      <c r="S33" t="s">
        <v>120</v>
      </c>
    </row>
    <row r="36" spans="2:19" ht="12.75">
      <c r="B36" t="s">
        <v>121</v>
      </c>
      <c r="S36" t="s">
        <v>122</v>
      </c>
    </row>
  </sheetData>
  <sheetProtection/>
  <mergeCells count="4">
    <mergeCell ref="C1:Z1"/>
    <mergeCell ref="AK1:AL1"/>
    <mergeCell ref="AM1:AM2"/>
    <mergeCell ref="AI1:AJ1"/>
  </mergeCells>
  <printOptions/>
  <pageMargins left="0.7" right="0.7" top="0.75" bottom="0.75" header="0.3" footer="0.3"/>
  <pageSetup horizontalDpi="600" verticalDpi="600" orientation="landscape" paperSize="9" r:id="rId1"/>
  <headerFooter alignWithMargins="0">
    <oddHeader>&amp;LРождественские Старты - 2012&amp;C&amp;"Arial Cyr,полужирный"&amp;12Боулдеринг мужчины&amp;RГПЗ "Столбы" 6-8 января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27"/>
  <sheetViews>
    <sheetView workbookViewId="0" topLeftCell="A1">
      <selection activeCell="A1" sqref="A1:B1"/>
    </sheetView>
  </sheetViews>
  <sheetFormatPr defaultColWidth="9.00390625" defaultRowHeight="12.75"/>
  <cols>
    <col min="1" max="1" width="5.00390625" style="0" bestFit="1" customWidth="1"/>
    <col min="2" max="2" width="25.75390625" style="0" customWidth="1"/>
    <col min="3" max="26" width="3.00390625" style="0" customWidth="1"/>
    <col min="27" max="34" width="3.00390625" style="0" hidden="1" customWidth="1"/>
    <col min="35" max="35" width="5.75390625" style="0" customWidth="1"/>
    <col min="36" max="36" width="6.625" style="0" bestFit="1" customWidth="1"/>
    <col min="37" max="37" width="6.875" style="0" customWidth="1"/>
  </cols>
  <sheetData>
    <row r="1" spans="1:37" ht="13.5" thickBot="1">
      <c r="A1" s="51">
        <v>1000</v>
      </c>
      <c r="C1" s="52" t="s">
        <v>33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I1" s="55" t="s">
        <v>4</v>
      </c>
      <c r="AJ1" s="55" t="s">
        <v>50</v>
      </c>
      <c r="AK1" s="55" t="s">
        <v>5</v>
      </c>
    </row>
    <row r="2" spans="1:37" ht="13.5" thickBot="1">
      <c r="A2" s="17" t="s">
        <v>0</v>
      </c>
      <c r="B2" s="21" t="s">
        <v>3</v>
      </c>
      <c r="C2" s="22">
        <v>1</v>
      </c>
      <c r="D2" s="23">
        <v>2</v>
      </c>
      <c r="E2" s="23">
        <v>3</v>
      </c>
      <c r="F2" s="23">
        <v>4</v>
      </c>
      <c r="G2" s="23">
        <v>5</v>
      </c>
      <c r="H2" s="23">
        <v>6</v>
      </c>
      <c r="I2" s="23">
        <v>7</v>
      </c>
      <c r="J2" s="23">
        <v>8</v>
      </c>
      <c r="K2" s="23">
        <v>9</v>
      </c>
      <c r="L2" s="23">
        <v>10</v>
      </c>
      <c r="M2" s="23">
        <v>11</v>
      </c>
      <c r="N2" s="23">
        <v>12</v>
      </c>
      <c r="O2" s="23">
        <v>13</v>
      </c>
      <c r="P2" s="23">
        <v>14</v>
      </c>
      <c r="Q2" s="23">
        <v>15</v>
      </c>
      <c r="R2" s="23">
        <v>16</v>
      </c>
      <c r="S2" s="23">
        <v>17</v>
      </c>
      <c r="T2" s="23">
        <v>18</v>
      </c>
      <c r="U2" s="23">
        <v>19</v>
      </c>
      <c r="V2" s="23">
        <v>20</v>
      </c>
      <c r="W2" s="23">
        <v>21</v>
      </c>
      <c r="X2" s="23">
        <v>22</v>
      </c>
      <c r="Y2" s="23">
        <v>23</v>
      </c>
      <c r="Z2" s="23">
        <v>24</v>
      </c>
      <c r="AA2" s="8">
        <v>25</v>
      </c>
      <c r="AB2" s="8">
        <v>26</v>
      </c>
      <c r="AC2" s="8">
        <v>27</v>
      </c>
      <c r="AD2" s="8">
        <v>28</v>
      </c>
      <c r="AE2" s="8">
        <v>29</v>
      </c>
      <c r="AF2" s="8">
        <v>30</v>
      </c>
      <c r="AG2" s="8">
        <v>31</v>
      </c>
      <c r="AH2" s="27">
        <v>32</v>
      </c>
      <c r="AI2" s="55"/>
      <c r="AJ2" s="55"/>
      <c r="AK2" s="55"/>
    </row>
    <row r="3" spans="1:37" ht="15">
      <c r="A3" s="11">
        <v>6</v>
      </c>
      <c r="B3" s="13" t="s">
        <v>41</v>
      </c>
      <c r="C3" s="9"/>
      <c r="D3" s="5">
        <v>1</v>
      </c>
      <c r="E3" s="5"/>
      <c r="F3" s="5">
        <v>1</v>
      </c>
      <c r="G3" s="5">
        <v>1</v>
      </c>
      <c r="H3" s="5">
        <v>1</v>
      </c>
      <c r="I3" s="5">
        <v>1</v>
      </c>
      <c r="J3" s="5">
        <v>1</v>
      </c>
      <c r="K3" s="5">
        <v>1</v>
      </c>
      <c r="L3" s="5"/>
      <c r="M3" s="5">
        <v>1</v>
      </c>
      <c r="N3" s="5">
        <v>1</v>
      </c>
      <c r="O3" s="5"/>
      <c r="P3" s="5">
        <v>1</v>
      </c>
      <c r="Q3" s="5"/>
      <c r="R3" s="5"/>
      <c r="S3" s="5"/>
      <c r="T3" s="5">
        <v>1</v>
      </c>
      <c r="U3" s="5">
        <v>1</v>
      </c>
      <c r="V3" s="5"/>
      <c r="W3" s="5">
        <v>1</v>
      </c>
      <c r="X3" s="5"/>
      <c r="Y3" s="5">
        <v>1</v>
      </c>
      <c r="Z3" s="5">
        <v>1</v>
      </c>
      <c r="AA3" s="5"/>
      <c r="AB3" s="5"/>
      <c r="AC3" s="5"/>
      <c r="AD3" s="5"/>
      <c r="AE3" s="5"/>
      <c r="AF3" s="5"/>
      <c r="AG3" s="5"/>
      <c r="AH3" s="7"/>
      <c r="AI3" s="24">
        <f>SUM(C3:Z3)</f>
        <v>15</v>
      </c>
      <c r="AJ3" s="25">
        <f aca="true" t="shared" si="0" ref="AJ3:AJ16">SUMPRODUCT(C3:AH3,$C$18:$AH$18)</f>
        <v>6772.5330225330235</v>
      </c>
      <c r="AK3" s="24">
        <v>1</v>
      </c>
    </row>
    <row r="4" spans="1:37" ht="15">
      <c r="A4" s="11">
        <v>12</v>
      </c>
      <c r="B4" s="12" t="s">
        <v>47</v>
      </c>
      <c r="C4" s="10"/>
      <c r="D4" s="2"/>
      <c r="E4" s="2"/>
      <c r="F4" s="2"/>
      <c r="G4" s="2">
        <v>1</v>
      </c>
      <c r="H4" s="2">
        <v>1</v>
      </c>
      <c r="I4" s="2">
        <v>1</v>
      </c>
      <c r="J4" s="2"/>
      <c r="K4" s="2">
        <v>1</v>
      </c>
      <c r="L4" s="2"/>
      <c r="M4" s="2">
        <v>1</v>
      </c>
      <c r="N4" s="2"/>
      <c r="O4" s="2">
        <v>1</v>
      </c>
      <c r="P4" s="2"/>
      <c r="Q4" s="2"/>
      <c r="R4" s="2"/>
      <c r="S4" s="2"/>
      <c r="T4" s="2"/>
      <c r="U4" s="2">
        <v>1</v>
      </c>
      <c r="V4" s="2"/>
      <c r="W4" s="2"/>
      <c r="X4" s="2"/>
      <c r="Y4" s="2">
        <v>1</v>
      </c>
      <c r="Z4" s="2">
        <v>1</v>
      </c>
      <c r="AA4" s="2"/>
      <c r="AB4" s="2"/>
      <c r="AC4" s="2"/>
      <c r="AD4" s="2"/>
      <c r="AE4" s="2"/>
      <c r="AF4" s="2"/>
      <c r="AG4" s="2"/>
      <c r="AH4" s="6"/>
      <c r="AI4" s="24">
        <f aca="true" t="shared" si="1" ref="AI4:AI16">SUM(C4:Z4)</f>
        <v>9</v>
      </c>
      <c r="AJ4" s="26">
        <f>SUMPRODUCT(C4:AH4,$C$18:$AH$18)</f>
        <v>2022.5330225330226</v>
      </c>
      <c r="AK4" s="16">
        <v>2</v>
      </c>
    </row>
    <row r="5" spans="1:37" ht="15">
      <c r="A5" s="11">
        <v>7</v>
      </c>
      <c r="B5" s="13" t="s">
        <v>42</v>
      </c>
      <c r="C5" s="10"/>
      <c r="D5" s="2"/>
      <c r="E5" s="2"/>
      <c r="F5" s="2"/>
      <c r="G5" s="2">
        <v>1</v>
      </c>
      <c r="H5" s="2">
        <v>1</v>
      </c>
      <c r="I5" s="2">
        <v>1</v>
      </c>
      <c r="J5" s="2"/>
      <c r="K5" s="2"/>
      <c r="L5" s="2"/>
      <c r="M5" s="2">
        <v>1</v>
      </c>
      <c r="N5" s="2"/>
      <c r="O5" s="2"/>
      <c r="P5" s="2">
        <v>1</v>
      </c>
      <c r="Q5" s="2"/>
      <c r="R5" s="2"/>
      <c r="S5" s="2"/>
      <c r="T5" s="2">
        <v>1</v>
      </c>
      <c r="U5" s="2">
        <v>1</v>
      </c>
      <c r="V5" s="2"/>
      <c r="W5" s="2"/>
      <c r="X5" s="2"/>
      <c r="Y5" s="2">
        <v>1</v>
      </c>
      <c r="Z5" s="2">
        <v>1</v>
      </c>
      <c r="AA5" s="2"/>
      <c r="AB5" s="2"/>
      <c r="AC5" s="2"/>
      <c r="AD5" s="2"/>
      <c r="AE5" s="2"/>
      <c r="AF5" s="2"/>
      <c r="AG5" s="2"/>
      <c r="AH5" s="6"/>
      <c r="AI5" s="24">
        <f t="shared" si="1"/>
        <v>9</v>
      </c>
      <c r="AJ5" s="26">
        <f>SUMPRODUCT(C5:AH5,$C$18:$AH$18)</f>
        <v>1439.1996891996891</v>
      </c>
      <c r="AK5" s="16">
        <v>3</v>
      </c>
    </row>
    <row r="6" spans="1:37" ht="15">
      <c r="A6" s="11">
        <v>14</v>
      </c>
      <c r="B6" s="13" t="s">
        <v>49</v>
      </c>
      <c r="C6" s="10"/>
      <c r="D6" s="2"/>
      <c r="E6" s="2"/>
      <c r="F6" s="2"/>
      <c r="G6" s="2">
        <v>1</v>
      </c>
      <c r="H6" s="2">
        <v>1</v>
      </c>
      <c r="I6" s="2">
        <v>1</v>
      </c>
      <c r="J6" s="2"/>
      <c r="K6" s="2"/>
      <c r="L6" s="2">
        <v>1</v>
      </c>
      <c r="M6" s="2">
        <v>1</v>
      </c>
      <c r="N6" s="2"/>
      <c r="O6" s="2"/>
      <c r="P6" s="2"/>
      <c r="Q6" s="2"/>
      <c r="R6" s="2"/>
      <c r="S6" s="2"/>
      <c r="T6" s="2"/>
      <c r="U6" s="2">
        <v>1</v>
      </c>
      <c r="V6" s="2"/>
      <c r="W6" s="2"/>
      <c r="X6" s="2"/>
      <c r="Y6" s="2">
        <v>1</v>
      </c>
      <c r="Z6" s="2">
        <v>1</v>
      </c>
      <c r="AA6" s="2"/>
      <c r="AB6" s="2"/>
      <c r="AC6" s="2"/>
      <c r="AD6" s="2"/>
      <c r="AE6" s="2"/>
      <c r="AF6" s="2"/>
      <c r="AG6" s="2"/>
      <c r="AH6" s="6"/>
      <c r="AI6" s="24">
        <f t="shared" si="1"/>
        <v>8</v>
      </c>
      <c r="AJ6" s="26">
        <f t="shared" si="0"/>
        <v>1689.1996891996891</v>
      </c>
      <c r="AK6" s="16">
        <v>4</v>
      </c>
    </row>
    <row r="7" spans="1:37" ht="15.75" customHeight="1">
      <c r="A7" s="11">
        <v>3</v>
      </c>
      <c r="B7" s="13" t="s">
        <v>38</v>
      </c>
      <c r="C7" s="10"/>
      <c r="D7" s="2"/>
      <c r="E7" s="2"/>
      <c r="F7" s="2"/>
      <c r="G7" s="2">
        <v>1</v>
      </c>
      <c r="H7" s="2">
        <v>1</v>
      </c>
      <c r="I7" s="2">
        <v>1</v>
      </c>
      <c r="J7" s="2"/>
      <c r="K7" s="2"/>
      <c r="L7" s="2"/>
      <c r="M7" s="2">
        <v>1</v>
      </c>
      <c r="N7" s="2"/>
      <c r="O7" s="2"/>
      <c r="P7" s="2">
        <v>1</v>
      </c>
      <c r="Q7" s="2"/>
      <c r="R7" s="2"/>
      <c r="S7" s="2"/>
      <c r="T7" s="2"/>
      <c r="U7" s="2">
        <v>1</v>
      </c>
      <c r="V7" s="2"/>
      <c r="W7" s="2"/>
      <c r="X7" s="2"/>
      <c r="Y7" s="2">
        <v>1</v>
      </c>
      <c r="Z7" s="2">
        <v>1</v>
      </c>
      <c r="AA7" s="2"/>
      <c r="AB7" s="2"/>
      <c r="AC7" s="2"/>
      <c r="AD7" s="2"/>
      <c r="AE7" s="2"/>
      <c r="AF7" s="2"/>
      <c r="AG7" s="2"/>
      <c r="AH7" s="6"/>
      <c r="AI7" s="24">
        <f t="shared" si="1"/>
        <v>8</v>
      </c>
      <c r="AJ7" s="26">
        <f t="shared" si="0"/>
        <v>939.199689199689</v>
      </c>
      <c r="AK7" s="16">
        <v>5</v>
      </c>
    </row>
    <row r="8" spans="1:37" ht="15">
      <c r="A8" s="11">
        <v>11</v>
      </c>
      <c r="B8" s="13" t="s">
        <v>46</v>
      </c>
      <c r="C8" s="10"/>
      <c r="D8" s="2"/>
      <c r="E8" s="2"/>
      <c r="F8" s="2"/>
      <c r="G8" s="2"/>
      <c r="H8" s="2">
        <v>1</v>
      </c>
      <c r="I8" s="2">
        <v>1</v>
      </c>
      <c r="J8" s="2"/>
      <c r="K8" s="2"/>
      <c r="L8" s="2"/>
      <c r="M8" s="2">
        <v>1</v>
      </c>
      <c r="N8" s="2"/>
      <c r="O8" s="2"/>
      <c r="P8" s="2">
        <v>1</v>
      </c>
      <c r="Q8" s="2"/>
      <c r="R8" s="2"/>
      <c r="S8" s="2"/>
      <c r="T8" s="2"/>
      <c r="U8" s="2">
        <v>1</v>
      </c>
      <c r="V8" s="2"/>
      <c r="W8" s="2"/>
      <c r="X8" s="2"/>
      <c r="Y8" s="2">
        <v>1</v>
      </c>
      <c r="Z8" s="2">
        <v>1</v>
      </c>
      <c r="AA8" s="2"/>
      <c r="AB8" s="2"/>
      <c r="AC8" s="2"/>
      <c r="AD8" s="2"/>
      <c r="AE8" s="2"/>
      <c r="AF8" s="2"/>
      <c r="AG8" s="2"/>
      <c r="AH8" s="6"/>
      <c r="AI8" s="24">
        <f t="shared" si="1"/>
        <v>7</v>
      </c>
      <c r="AJ8" s="26">
        <f t="shared" si="0"/>
        <v>814.199689199689</v>
      </c>
      <c r="AK8" s="16">
        <v>6</v>
      </c>
    </row>
    <row r="9" spans="1:37" ht="15">
      <c r="A9" s="11">
        <v>1</v>
      </c>
      <c r="B9" s="13" t="s">
        <v>36</v>
      </c>
      <c r="C9" s="10"/>
      <c r="D9" s="2"/>
      <c r="E9" s="2"/>
      <c r="F9" s="2"/>
      <c r="G9" s="2">
        <v>1</v>
      </c>
      <c r="H9" s="2">
        <v>1</v>
      </c>
      <c r="I9" s="2">
        <v>1</v>
      </c>
      <c r="J9" s="2"/>
      <c r="K9" s="2"/>
      <c r="L9" s="2"/>
      <c r="M9" s="2">
        <v>1</v>
      </c>
      <c r="N9" s="2"/>
      <c r="O9" s="2"/>
      <c r="P9" s="2"/>
      <c r="Q9" s="2"/>
      <c r="R9" s="2"/>
      <c r="S9" s="2"/>
      <c r="T9" s="2"/>
      <c r="U9" s="2">
        <v>1</v>
      </c>
      <c r="V9" s="2"/>
      <c r="W9" s="2"/>
      <c r="X9" s="2"/>
      <c r="Y9" s="2">
        <v>1</v>
      </c>
      <c r="Z9" s="2">
        <v>1</v>
      </c>
      <c r="AA9" s="2"/>
      <c r="AB9" s="2"/>
      <c r="AC9" s="2"/>
      <c r="AD9" s="2"/>
      <c r="AE9" s="2"/>
      <c r="AF9" s="2"/>
      <c r="AG9" s="2"/>
      <c r="AH9" s="6"/>
      <c r="AI9" s="24">
        <f t="shared" si="1"/>
        <v>7</v>
      </c>
      <c r="AJ9" s="26">
        <f t="shared" si="0"/>
        <v>689.1996891996891</v>
      </c>
      <c r="AK9" s="16">
        <v>7</v>
      </c>
    </row>
    <row r="10" spans="1:37" ht="15">
      <c r="A10" s="11">
        <v>9</v>
      </c>
      <c r="B10" s="12" t="s">
        <v>44</v>
      </c>
      <c r="C10" s="10"/>
      <c r="D10" s="2"/>
      <c r="E10" s="2"/>
      <c r="F10" s="2"/>
      <c r="G10" s="2">
        <v>1</v>
      </c>
      <c r="H10" s="2">
        <v>1</v>
      </c>
      <c r="I10" s="2">
        <v>1</v>
      </c>
      <c r="J10" s="2"/>
      <c r="K10" s="2">
        <v>1</v>
      </c>
      <c r="L10" s="2"/>
      <c r="M10" s="2">
        <v>1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>
        <v>1</v>
      </c>
      <c r="AA10" s="2"/>
      <c r="AB10" s="2"/>
      <c r="AC10" s="2"/>
      <c r="AD10" s="2"/>
      <c r="AE10" s="2"/>
      <c r="AF10" s="2"/>
      <c r="AG10" s="2"/>
      <c r="AH10" s="6"/>
      <c r="AI10" s="24">
        <f t="shared" si="1"/>
        <v>6</v>
      </c>
      <c r="AJ10" s="26">
        <f t="shared" si="0"/>
        <v>820.5128205128204</v>
      </c>
      <c r="AK10" s="16">
        <v>8</v>
      </c>
    </row>
    <row r="11" spans="1:37" ht="15">
      <c r="A11" s="11">
        <v>2</v>
      </c>
      <c r="B11" s="13" t="s">
        <v>37</v>
      </c>
      <c r="C11" s="10"/>
      <c r="D11" s="2"/>
      <c r="E11" s="2"/>
      <c r="F11" s="2"/>
      <c r="G11" s="2">
        <v>1</v>
      </c>
      <c r="H11" s="2">
        <v>1</v>
      </c>
      <c r="I11" s="2"/>
      <c r="J11" s="2"/>
      <c r="K11" s="2"/>
      <c r="L11" s="2"/>
      <c r="M11" s="2">
        <v>1</v>
      </c>
      <c r="N11" s="2"/>
      <c r="O11" s="2"/>
      <c r="P11" s="2"/>
      <c r="Q11" s="2"/>
      <c r="R11" s="2"/>
      <c r="S11" s="2"/>
      <c r="T11" s="2"/>
      <c r="U11" s="2">
        <v>1</v>
      </c>
      <c r="V11" s="2"/>
      <c r="W11" s="2"/>
      <c r="X11" s="2"/>
      <c r="Y11" s="2">
        <v>1</v>
      </c>
      <c r="Z11" s="2">
        <v>1</v>
      </c>
      <c r="AA11" s="2"/>
      <c r="AB11" s="2"/>
      <c r="AC11" s="2"/>
      <c r="AD11" s="2"/>
      <c r="AE11" s="2"/>
      <c r="AF11" s="2"/>
      <c r="AG11" s="2"/>
      <c r="AH11" s="6"/>
      <c r="AI11" s="24">
        <f t="shared" si="1"/>
        <v>6</v>
      </c>
      <c r="AJ11" s="26">
        <f t="shared" si="0"/>
        <v>564.1996891996891</v>
      </c>
      <c r="AK11" s="16">
        <v>9</v>
      </c>
    </row>
    <row r="12" spans="1:37" ht="15">
      <c r="A12" s="11">
        <v>5</v>
      </c>
      <c r="B12" s="13" t="s">
        <v>40</v>
      </c>
      <c r="C12" s="10"/>
      <c r="D12" s="2"/>
      <c r="E12" s="2"/>
      <c r="F12" s="2"/>
      <c r="G12" s="2"/>
      <c r="H12" s="2">
        <v>1</v>
      </c>
      <c r="I12" s="2"/>
      <c r="J12" s="2"/>
      <c r="K12" s="2"/>
      <c r="L12" s="2"/>
      <c r="M12" s="2">
        <v>1</v>
      </c>
      <c r="N12" s="2"/>
      <c r="O12" s="2"/>
      <c r="P12" s="2"/>
      <c r="Q12" s="2"/>
      <c r="R12" s="2"/>
      <c r="S12" s="2"/>
      <c r="T12" s="2"/>
      <c r="U12" s="2">
        <v>1</v>
      </c>
      <c r="V12" s="2"/>
      <c r="W12" s="2"/>
      <c r="X12" s="2"/>
      <c r="Y12" s="2">
        <v>1</v>
      </c>
      <c r="Z12" s="2">
        <v>1</v>
      </c>
      <c r="AA12" s="2"/>
      <c r="AB12" s="2"/>
      <c r="AC12" s="2"/>
      <c r="AD12" s="2"/>
      <c r="AE12" s="2"/>
      <c r="AF12" s="2"/>
      <c r="AG12" s="2"/>
      <c r="AH12" s="6"/>
      <c r="AI12" s="24">
        <f t="shared" si="1"/>
        <v>5</v>
      </c>
      <c r="AJ12" s="26">
        <f t="shared" si="0"/>
        <v>439.19968919968915</v>
      </c>
      <c r="AK12" s="16">
        <v>10</v>
      </c>
    </row>
    <row r="13" spans="1:37" ht="15">
      <c r="A13" s="11">
        <v>13</v>
      </c>
      <c r="B13" s="13" t="s">
        <v>48</v>
      </c>
      <c r="C13" s="10"/>
      <c r="D13" s="2"/>
      <c r="E13" s="2"/>
      <c r="F13" s="2"/>
      <c r="G13" s="2"/>
      <c r="H13" s="2">
        <v>1</v>
      </c>
      <c r="I13" s="2"/>
      <c r="J13" s="2"/>
      <c r="K13" s="2"/>
      <c r="L13" s="2"/>
      <c r="M13" s="2">
        <v>1</v>
      </c>
      <c r="N13" s="2"/>
      <c r="O13" s="2"/>
      <c r="P13" s="2"/>
      <c r="Q13" s="2"/>
      <c r="R13" s="2"/>
      <c r="S13" s="2"/>
      <c r="T13" s="2"/>
      <c r="U13" s="2">
        <v>1</v>
      </c>
      <c r="V13" s="2"/>
      <c r="W13" s="2"/>
      <c r="X13" s="2"/>
      <c r="Y13" s="2"/>
      <c r="Z13" s="2">
        <v>1</v>
      </c>
      <c r="AA13" s="2"/>
      <c r="AB13" s="2"/>
      <c r="AC13" s="2"/>
      <c r="AD13" s="2"/>
      <c r="AE13" s="2"/>
      <c r="AF13" s="2"/>
      <c r="AG13" s="2"/>
      <c r="AH13" s="6"/>
      <c r="AI13" s="24">
        <f t="shared" si="1"/>
        <v>4</v>
      </c>
      <c r="AJ13" s="26">
        <f t="shared" si="0"/>
        <v>328.08857808857806</v>
      </c>
      <c r="AK13" s="16">
        <v>11</v>
      </c>
    </row>
    <row r="14" spans="1:37" ht="15.75" customHeight="1">
      <c r="A14" s="11">
        <v>4</v>
      </c>
      <c r="B14" s="13" t="s">
        <v>39</v>
      </c>
      <c r="C14" s="10"/>
      <c r="D14" s="2"/>
      <c r="E14" s="2"/>
      <c r="F14" s="2"/>
      <c r="G14" s="2"/>
      <c r="H14" s="2">
        <v>1</v>
      </c>
      <c r="I14" s="2"/>
      <c r="J14" s="2"/>
      <c r="K14" s="2"/>
      <c r="L14" s="2"/>
      <c r="M14" s="2">
        <v>1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>
        <v>1</v>
      </c>
      <c r="AA14" s="2"/>
      <c r="AB14" s="2"/>
      <c r="AC14" s="2"/>
      <c r="AD14" s="2"/>
      <c r="AE14" s="2"/>
      <c r="AF14" s="2"/>
      <c r="AG14" s="2"/>
      <c r="AH14" s="6"/>
      <c r="AI14" s="24">
        <f t="shared" si="1"/>
        <v>3</v>
      </c>
      <c r="AJ14" s="26">
        <f t="shared" si="0"/>
        <v>237.17948717948718</v>
      </c>
      <c r="AK14" s="16">
        <v>12</v>
      </c>
    </row>
    <row r="15" spans="1:37" ht="15">
      <c r="A15" s="11">
        <v>8</v>
      </c>
      <c r="B15" s="12" t="s">
        <v>43</v>
      </c>
      <c r="C15" s="10"/>
      <c r="D15" s="2"/>
      <c r="E15" s="2"/>
      <c r="F15" s="2"/>
      <c r="G15" s="2"/>
      <c r="H15" s="2"/>
      <c r="I15" s="2"/>
      <c r="J15" s="2"/>
      <c r="K15" s="2"/>
      <c r="L15" s="2"/>
      <c r="M15" s="2">
        <v>1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>
        <v>1</v>
      </c>
      <c r="AA15" s="2"/>
      <c r="AB15" s="2"/>
      <c r="AC15" s="2"/>
      <c r="AD15" s="2"/>
      <c r="AE15" s="2"/>
      <c r="AF15" s="2"/>
      <c r="AG15" s="2"/>
      <c r="AH15" s="6"/>
      <c r="AI15" s="24">
        <f t="shared" si="1"/>
        <v>2</v>
      </c>
      <c r="AJ15" s="26">
        <f t="shared" si="0"/>
        <v>153.84615384615384</v>
      </c>
      <c r="AK15" s="16">
        <v>13</v>
      </c>
    </row>
    <row r="16" spans="1:37" ht="15">
      <c r="A16" s="11">
        <v>10</v>
      </c>
      <c r="B16" s="13" t="s">
        <v>45</v>
      </c>
      <c r="C16" s="10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>
        <v>1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6"/>
      <c r="AI16" s="24">
        <f t="shared" si="1"/>
        <v>1</v>
      </c>
      <c r="AJ16" s="26">
        <f t="shared" si="0"/>
        <v>90.9090909090909</v>
      </c>
      <c r="AK16" s="16">
        <v>14</v>
      </c>
    </row>
    <row r="17" spans="1:36" ht="12.75" hidden="1">
      <c r="A17" s="2"/>
      <c r="B17" s="5" t="s">
        <v>1</v>
      </c>
      <c r="C17" s="5">
        <f aca="true" t="shared" si="2" ref="C17:AH17">SUM(C3:C16)</f>
        <v>0</v>
      </c>
      <c r="D17" s="5">
        <f t="shared" si="2"/>
        <v>1</v>
      </c>
      <c r="E17" s="5">
        <f t="shared" si="2"/>
        <v>0</v>
      </c>
      <c r="F17" s="5">
        <f t="shared" si="2"/>
        <v>1</v>
      </c>
      <c r="G17" s="5">
        <f t="shared" si="2"/>
        <v>8</v>
      </c>
      <c r="H17" s="5">
        <f t="shared" si="2"/>
        <v>12</v>
      </c>
      <c r="I17" s="5">
        <f t="shared" si="2"/>
        <v>8</v>
      </c>
      <c r="J17" s="5">
        <f t="shared" si="2"/>
        <v>1</v>
      </c>
      <c r="K17" s="5">
        <f t="shared" si="2"/>
        <v>3</v>
      </c>
      <c r="L17" s="5">
        <f t="shared" si="2"/>
        <v>1</v>
      </c>
      <c r="M17" s="5">
        <f t="shared" si="2"/>
        <v>13</v>
      </c>
      <c r="N17" s="5">
        <f t="shared" si="2"/>
        <v>1</v>
      </c>
      <c r="O17" s="5">
        <f t="shared" si="2"/>
        <v>1</v>
      </c>
      <c r="P17" s="5">
        <f t="shared" si="2"/>
        <v>4</v>
      </c>
      <c r="Q17" s="5">
        <f t="shared" si="2"/>
        <v>0</v>
      </c>
      <c r="R17" s="5">
        <f t="shared" si="2"/>
        <v>0</v>
      </c>
      <c r="S17" s="5">
        <f t="shared" si="2"/>
        <v>0</v>
      </c>
      <c r="T17" s="5">
        <f t="shared" si="2"/>
        <v>2</v>
      </c>
      <c r="U17" s="5">
        <f t="shared" si="2"/>
        <v>11</v>
      </c>
      <c r="V17" s="5">
        <f t="shared" si="2"/>
        <v>0</v>
      </c>
      <c r="W17" s="5">
        <f t="shared" si="2"/>
        <v>1</v>
      </c>
      <c r="X17" s="5">
        <f t="shared" si="2"/>
        <v>0</v>
      </c>
      <c r="Y17" s="5">
        <f t="shared" si="2"/>
        <v>9</v>
      </c>
      <c r="Z17" s="5">
        <f t="shared" si="2"/>
        <v>13</v>
      </c>
      <c r="AA17" s="5">
        <f t="shared" si="2"/>
        <v>0</v>
      </c>
      <c r="AB17" s="5">
        <f t="shared" si="2"/>
        <v>0</v>
      </c>
      <c r="AC17" s="5">
        <f t="shared" si="2"/>
        <v>0</v>
      </c>
      <c r="AD17" s="5">
        <f t="shared" si="2"/>
        <v>0</v>
      </c>
      <c r="AE17" s="5">
        <f t="shared" si="2"/>
        <v>0</v>
      </c>
      <c r="AF17" s="5">
        <f t="shared" si="2"/>
        <v>0</v>
      </c>
      <c r="AG17" s="5">
        <f t="shared" si="2"/>
        <v>0</v>
      </c>
      <c r="AH17" s="5">
        <f t="shared" si="2"/>
        <v>0</v>
      </c>
      <c r="AI17" s="5"/>
      <c r="AJ17" s="5"/>
    </row>
    <row r="18" spans="2:35" ht="12.75" hidden="1">
      <c r="B18" t="s">
        <v>2</v>
      </c>
      <c r="C18" s="1">
        <f>IF(C17=0,0,$A$1/C17)</f>
        <v>0</v>
      </c>
      <c r="D18" s="1">
        <f>IF(D17=0,0,$A$1/D17)</f>
        <v>1000</v>
      </c>
      <c r="E18" s="1">
        <f>IF(E17=0,0,$A$1/E17)</f>
        <v>0</v>
      </c>
      <c r="F18" s="1">
        <f>IF(F17=0,0,$A$1/F17)</f>
        <v>1000</v>
      </c>
      <c r="G18" s="1">
        <f aca="true" t="shared" si="3" ref="G18:AH18">IF(G17=0,0,$A$1/G17)</f>
        <v>125</v>
      </c>
      <c r="H18" s="1">
        <f t="shared" si="3"/>
        <v>83.33333333333333</v>
      </c>
      <c r="I18" s="1">
        <f t="shared" si="3"/>
        <v>125</v>
      </c>
      <c r="J18" s="1">
        <f t="shared" si="3"/>
        <v>1000</v>
      </c>
      <c r="K18" s="1">
        <f t="shared" si="3"/>
        <v>333.3333333333333</v>
      </c>
      <c r="L18" s="1">
        <f t="shared" si="3"/>
        <v>1000</v>
      </c>
      <c r="M18" s="1">
        <f t="shared" si="3"/>
        <v>76.92307692307692</v>
      </c>
      <c r="N18" s="1">
        <f t="shared" si="3"/>
        <v>1000</v>
      </c>
      <c r="O18" s="1">
        <f t="shared" si="3"/>
        <v>1000</v>
      </c>
      <c r="P18" s="1">
        <f t="shared" si="3"/>
        <v>250</v>
      </c>
      <c r="Q18" s="1">
        <f t="shared" si="3"/>
        <v>0</v>
      </c>
      <c r="R18" s="1">
        <f t="shared" si="3"/>
        <v>0</v>
      </c>
      <c r="S18" s="1">
        <f t="shared" si="3"/>
        <v>0</v>
      </c>
      <c r="T18" s="1">
        <f t="shared" si="3"/>
        <v>500</v>
      </c>
      <c r="U18" s="1">
        <f t="shared" si="3"/>
        <v>90.9090909090909</v>
      </c>
      <c r="V18" s="1">
        <f t="shared" si="3"/>
        <v>0</v>
      </c>
      <c r="W18" s="1">
        <f t="shared" si="3"/>
        <v>1000</v>
      </c>
      <c r="X18" s="1">
        <f t="shared" si="3"/>
        <v>0</v>
      </c>
      <c r="Y18" s="1">
        <f t="shared" si="3"/>
        <v>111.11111111111111</v>
      </c>
      <c r="Z18" s="1">
        <f t="shared" si="3"/>
        <v>76.92307692307692</v>
      </c>
      <c r="AA18" s="1">
        <f t="shared" si="3"/>
        <v>0</v>
      </c>
      <c r="AB18" s="1">
        <f t="shared" si="3"/>
        <v>0</v>
      </c>
      <c r="AC18" s="1">
        <f t="shared" si="3"/>
        <v>0</v>
      </c>
      <c r="AD18" s="1">
        <f t="shared" si="3"/>
        <v>0</v>
      </c>
      <c r="AE18" s="1">
        <f t="shared" si="3"/>
        <v>0</v>
      </c>
      <c r="AF18" s="1">
        <f t="shared" si="3"/>
        <v>0</v>
      </c>
      <c r="AG18" s="1">
        <f t="shared" si="3"/>
        <v>0</v>
      </c>
      <c r="AH18" s="1">
        <f t="shared" si="3"/>
        <v>0</v>
      </c>
      <c r="AI18" s="1"/>
    </row>
    <row r="24" spans="2:39" ht="12.75">
      <c r="B24" t="s">
        <v>119</v>
      </c>
      <c r="S24" t="s">
        <v>120</v>
      </c>
      <c r="AI24" s="18"/>
      <c r="AK24" s="18"/>
      <c r="AL24" s="18"/>
      <c r="AM24" s="18"/>
    </row>
    <row r="25" spans="35:39" ht="12.75">
      <c r="AI25" s="18"/>
      <c r="AK25" s="18"/>
      <c r="AL25" s="18"/>
      <c r="AM25" s="18"/>
    </row>
    <row r="26" spans="35:39" ht="12.75">
      <c r="AI26" s="18"/>
      <c r="AK26" s="18"/>
      <c r="AL26" s="18"/>
      <c r="AM26" s="18"/>
    </row>
    <row r="27" spans="2:39" ht="12.75">
      <c r="B27" t="s">
        <v>121</v>
      </c>
      <c r="S27" t="s">
        <v>122</v>
      </c>
      <c r="AI27" s="18"/>
      <c r="AK27" s="18"/>
      <c r="AL27" s="18"/>
      <c r="AM27" s="18"/>
    </row>
  </sheetData>
  <sheetProtection/>
  <mergeCells count="4">
    <mergeCell ref="C1:Z1"/>
    <mergeCell ref="AJ1:AJ2"/>
    <mergeCell ref="AK1:AK2"/>
    <mergeCell ref="AI1:AI2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Header>&amp;LРождественские Старты - 2012&amp;C&amp;"Arial Cyr,полужирный"&amp;12Боулдеринг женщины&amp;RГПЗ "Столбы" 6-8 января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45"/>
  <sheetViews>
    <sheetView workbookViewId="0" topLeftCell="A1">
      <selection activeCell="A1" sqref="A1"/>
    </sheetView>
  </sheetViews>
  <sheetFormatPr defaultColWidth="9.00390625" defaultRowHeight="12.75"/>
  <cols>
    <col min="1" max="1" width="3.625" style="3" customWidth="1"/>
    <col min="2" max="2" width="23.625" style="3" customWidth="1"/>
    <col min="3" max="3" width="9.25390625" style="3" hidden="1" customWidth="1"/>
    <col min="4" max="4" width="5.375" style="3" customWidth="1"/>
    <col min="5" max="5" width="9.25390625" style="3" hidden="1" customWidth="1"/>
    <col min="6" max="6" width="5.625" style="3" customWidth="1"/>
    <col min="7" max="7" width="5.625" style="3" hidden="1" customWidth="1"/>
    <col min="8" max="8" width="5.625" style="3" customWidth="1"/>
    <col min="9" max="9" width="5.625" style="3" hidden="1" customWidth="1"/>
    <col min="10" max="10" width="5.625" style="3" customWidth="1"/>
    <col min="11" max="11" width="5.625" style="3" hidden="1" customWidth="1"/>
    <col min="12" max="12" width="5.625" style="3" customWidth="1"/>
    <col min="13" max="13" width="5.625" style="3" hidden="1" customWidth="1"/>
    <col min="14" max="14" width="5.625" style="3" customWidth="1"/>
    <col min="15" max="15" width="5.625" style="3" hidden="1" customWidth="1"/>
    <col min="16" max="16" width="5.625" style="3" customWidth="1"/>
    <col min="17" max="17" width="5.625" style="3" hidden="1" customWidth="1"/>
    <col min="18" max="20" width="5.625" style="3" customWidth="1"/>
    <col min="21" max="16384" width="9.125" style="3" customWidth="1"/>
  </cols>
  <sheetData>
    <row r="1" spans="1:20" s="33" customFormat="1" ht="12.75">
      <c r="A1" s="16"/>
      <c r="B1" s="31" t="s">
        <v>0</v>
      </c>
      <c r="C1" s="16">
        <v>1</v>
      </c>
      <c r="D1" s="16">
        <v>1</v>
      </c>
      <c r="E1" s="32">
        <v>2</v>
      </c>
      <c r="F1" s="32">
        <v>2</v>
      </c>
      <c r="G1" s="16">
        <v>3</v>
      </c>
      <c r="H1" s="16">
        <v>3</v>
      </c>
      <c r="I1" s="32">
        <v>4</v>
      </c>
      <c r="J1" s="32">
        <v>4</v>
      </c>
      <c r="K1" s="16">
        <v>5</v>
      </c>
      <c r="L1" s="16">
        <v>5</v>
      </c>
      <c r="M1" s="32">
        <v>6</v>
      </c>
      <c r="N1" s="32">
        <v>6</v>
      </c>
      <c r="O1" s="16">
        <v>7</v>
      </c>
      <c r="P1" s="16">
        <v>7</v>
      </c>
      <c r="Q1" s="32">
        <v>8</v>
      </c>
      <c r="R1" s="16">
        <v>8</v>
      </c>
      <c r="S1" s="58" t="s">
        <v>51</v>
      </c>
      <c r="T1" s="58" t="s">
        <v>5</v>
      </c>
    </row>
    <row r="2" spans="1:20" s="33" customFormat="1" ht="82.5" customHeight="1">
      <c r="A2" s="16"/>
      <c r="B2" s="34" t="s">
        <v>52</v>
      </c>
      <c r="C2" s="56" t="s">
        <v>53</v>
      </c>
      <c r="D2" s="56" t="s">
        <v>53</v>
      </c>
      <c r="E2" s="57" t="s">
        <v>54</v>
      </c>
      <c r="F2" s="57" t="s">
        <v>54</v>
      </c>
      <c r="G2" s="56" t="s">
        <v>55</v>
      </c>
      <c r="H2" s="56" t="s">
        <v>55</v>
      </c>
      <c r="I2" s="57" t="s">
        <v>56</v>
      </c>
      <c r="J2" s="57" t="s">
        <v>56</v>
      </c>
      <c r="K2" s="56" t="s">
        <v>57</v>
      </c>
      <c r="L2" s="56" t="s">
        <v>57</v>
      </c>
      <c r="M2" s="56" t="s">
        <v>58</v>
      </c>
      <c r="N2" s="56" t="s">
        <v>58</v>
      </c>
      <c r="O2" s="57" t="s">
        <v>59</v>
      </c>
      <c r="P2" s="57" t="s">
        <v>59</v>
      </c>
      <c r="Q2" s="56" t="s">
        <v>60</v>
      </c>
      <c r="R2" s="56" t="s">
        <v>60</v>
      </c>
      <c r="S2" s="59"/>
      <c r="T2" s="59"/>
    </row>
    <row r="3" spans="1:20" s="33" customFormat="1" ht="15.75">
      <c r="A3" s="28" t="s">
        <v>0</v>
      </c>
      <c r="B3" s="35" t="s">
        <v>3</v>
      </c>
      <c r="C3" s="56"/>
      <c r="D3" s="56"/>
      <c r="E3" s="57"/>
      <c r="F3" s="57"/>
      <c r="G3" s="56"/>
      <c r="H3" s="56"/>
      <c r="I3" s="57"/>
      <c r="J3" s="57"/>
      <c r="K3" s="56"/>
      <c r="L3" s="56"/>
      <c r="M3" s="56"/>
      <c r="N3" s="56"/>
      <c r="O3" s="57"/>
      <c r="P3" s="57"/>
      <c r="Q3" s="56"/>
      <c r="R3" s="56"/>
      <c r="S3" s="60"/>
      <c r="T3" s="60"/>
    </row>
    <row r="4" spans="1:20" s="37" customFormat="1" ht="15" customHeight="1">
      <c r="A4" s="28">
        <v>16</v>
      </c>
      <c r="B4" s="2" t="s">
        <v>27</v>
      </c>
      <c r="C4" s="2">
        <v>2</v>
      </c>
      <c r="D4" s="2">
        <f aca="true" t="shared" si="0" ref="D4:D20">36-C4-C4</f>
        <v>32</v>
      </c>
      <c r="E4" s="36">
        <v>1</v>
      </c>
      <c r="F4" s="36">
        <f aca="true" t="shared" si="1" ref="F4:F20">36-E4-E4</f>
        <v>34</v>
      </c>
      <c r="G4" s="2">
        <v>1</v>
      </c>
      <c r="H4" s="36">
        <f aca="true" t="shared" si="2" ref="H4:H20">36-G4-G4</f>
        <v>34</v>
      </c>
      <c r="I4" s="36">
        <v>6</v>
      </c>
      <c r="J4" s="36">
        <f aca="true" t="shared" si="3" ref="J4:J20">36-I4-I4</f>
        <v>24</v>
      </c>
      <c r="K4" s="2">
        <v>1</v>
      </c>
      <c r="L4" s="36">
        <f aca="true" t="shared" si="4" ref="L4:L20">36-K4-K4</f>
        <v>34</v>
      </c>
      <c r="M4" s="36">
        <v>2</v>
      </c>
      <c r="N4" s="36">
        <f aca="true" t="shared" si="5" ref="N4:N20">36-M4-M4</f>
        <v>32</v>
      </c>
      <c r="O4" s="2">
        <v>18</v>
      </c>
      <c r="P4" s="36">
        <f aca="true" t="shared" si="6" ref="P4:P20">36-O4-O4</f>
        <v>0</v>
      </c>
      <c r="Q4" s="2">
        <v>18</v>
      </c>
      <c r="R4" s="36">
        <f aca="true" t="shared" si="7" ref="R4:R20">36-Q4-Q4</f>
        <v>0</v>
      </c>
      <c r="S4" s="2">
        <f>D4+F4+H4+J4+L4+N4+P4+R4</f>
        <v>190</v>
      </c>
      <c r="T4" s="2">
        <v>1</v>
      </c>
    </row>
    <row r="5" spans="1:20" s="37" customFormat="1" ht="15" customHeight="1">
      <c r="A5" s="28">
        <v>11</v>
      </c>
      <c r="B5" s="2" t="s">
        <v>11</v>
      </c>
      <c r="C5" s="2">
        <v>7.5</v>
      </c>
      <c r="D5" s="38">
        <f t="shared" si="0"/>
        <v>21</v>
      </c>
      <c r="E5" s="36">
        <v>2</v>
      </c>
      <c r="F5" s="36">
        <f t="shared" si="1"/>
        <v>32</v>
      </c>
      <c r="G5" s="2">
        <v>2</v>
      </c>
      <c r="H5" s="36">
        <f t="shared" si="2"/>
        <v>32</v>
      </c>
      <c r="I5" s="36">
        <v>3</v>
      </c>
      <c r="J5" s="36">
        <f t="shared" si="3"/>
        <v>30</v>
      </c>
      <c r="K5" s="2">
        <v>2</v>
      </c>
      <c r="L5" s="36">
        <f t="shared" si="4"/>
        <v>32</v>
      </c>
      <c r="M5" s="36">
        <v>1</v>
      </c>
      <c r="N5" s="36">
        <f t="shared" si="5"/>
        <v>34</v>
      </c>
      <c r="O5" s="2">
        <v>18</v>
      </c>
      <c r="P5" s="36">
        <f t="shared" si="6"/>
        <v>0</v>
      </c>
      <c r="Q5" s="2">
        <v>6</v>
      </c>
      <c r="R5" s="36">
        <f t="shared" si="7"/>
        <v>24</v>
      </c>
      <c r="S5" s="2">
        <f>F5+H5+J5+L5+N5+P5+R5</f>
        <v>184</v>
      </c>
      <c r="T5" s="2">
        <v>2</v>
      </c>
    </row>
    <row r="6" spans="1:20" s="37" customFormat="1" ht="15" customHeight="1">
      <c r="A6" s="28">
        <v>1</v>
      </c>
      <c r="B6" s="2" t="s">
        <v>20</v>
      </c>
      <c r="C6" s="2">
        <v>5</v>
      </c>
      <c r="D6" s="38">
        <f t="shared" si="0"/>
        <v>26</v>
      </c>
      <c r="E6" s="36">
        <v>5</v>
      </c>
      <c r="F6" s="38">
        <f t="shared" si="1"/>
        <v>26</v>
      </c>
      <c r="G6" s="2">
        <v>4</v>
      </c>
      <c r="H6" s="36">
        <f t="shared" si="2"/>
        <v>28</v>
      </c>
      <c r="I6" s="36">
        <v>4</v>
      </c>
      <c r="J6" s="36">
        <f t="shared" si="3"/>
        <v>28</v>
      </c>
      <c r="K6" s="2">
        <v>3</v>
      </c>
      <c r="L6" s="36">
        <f t="shared" si="4"/>
        <v>30</v>
      </c>
      <c r="M6" s="36">
        <v>4</v>
      </c>
      <c r="N6" s="36">
        <f t="shared" si="5"/>
        <v>28</v>
      </c>
      <c r="O6" s="2">
        <v>1</v>
      </c>
      <c r="P6" s="36">
        <f t="shared" si="6"/>
        <v>34</v>
      </c>
      <c r="Q6" s="2">
        <v>1</v>
      </c>
      <c r="R6" s="36">
        <f t="shared" si="7"/>
        <v>34</v>
      </c>
      <c r="S6" s="2">
        <f>H6+J6+L6+N6+P6+R6</f>
        <v>182</v>
      </c>
      <c r="T6" s="2">
        <v>3</v>
      </c>
    </row>
    <row r="7" spans="1:20" s="37" customFormat="1" ht="15" customHeight="1">
      <c r="A7" s="28">
        <v>17</v>
      </c>
      <c r="B7" s="2" t="s">
        <v>12</v>
      </c>
      <c r="C7" s="2">
        <v>1</v>
      </c>
      <c r="D7" s="2">
        <f t="shared" si="0"/>
        <v>34</v>
      </c>
      <c r="E7" s="36">
        <v>4</v>
      </c>
      <c r="F7" s="36">
        <f t="shared" si="1"/>
        <v>28</v>
      </c>
      <c r="G7" s="2">
        <v>18</v>
      </c>
      <c r="H7" s="36">
        <f t="shared" si="2"/>
        <v>0</v>
      </c>
      <c r="I7" s="36">
        <v>5</v>
      </c>
      <c r="J7" s="36">
        <f t="shared" si="3"/>
        <v>26</v>
      </c>
      <c r="K7" s="2">
        <v>4</v>
      </c>
      <c r="L7" s="36">
        <f t="shared" si="4"/>
        <v>28</v>
      </c>
      <c r="M7" s="36">
        <v>3</v>
      </c>
      <c r="N7" s="36">
        <f t="shared" si="5"/>
        <v>30</v>
      </c>
      <c r="O7" s="2">
        <v>18</v>
      </c>
      <c r="P7" s="36">
        <f t="shared" si="6"/>
        <v>0</v>
      </c>
      <c r="Q7" s="2">
        <v>2</v>
      </c>
      <c r="R7" s="36">
        <f t="shared" si="7"/>
        <v>32</v>
      </c>
      <c r="S7" s="2">
        <f>D7+F7+H7+J7+L7+N7+P7+R7</f>
        <v>178</v>
      </c>
      <c r="T7" s="2">
        <v>4</v>
      </c>
    </row>
    <row r="8" spans="1:20" s="37" customFormat="1" ht="15" customHeight="1">
      <c r="A8" s="28">
        <v>5</v>
      </c>
      <c r="B8" s="2" t="s">
        <v>6</v>
      </c>
      <c r="C8" s="2">
        <v>4</v>
      </c>
      <c r="D8" s="2">
        <f t="shared" si="0"/>
        <v>28</v>
      </c>
      <c r="E8" s="36">
        <v>6</v>
      </c>
      <c r="F8" s="38">
        <f t="shared" si="1"/>
        <v>24</v>
      </c>
      <c r="G8" s="2">
        <v>5.5</v>
      </c>
      <c r="H8" s="36">
        <f t="shared" si="2"/>
        <v>25</v>
      </c>
      <c r="I8" s="36">
        <v>1</v>
      </c>
      <c r="J8" s="36">
        <f t="shared" si="3"/>
        <v>34</v>
      </c>
      <c r="K8" s="2">
        <v>5</v>
      </c>
      <c r="L8" s="36">
        <f t="shared" si="4"/>
        <v>26</v>
      </c>
      <c r="M8" s="36">
        <v>8</v>
      </c>
      <c r="N8" s="38">
        <f t="shared" si="5"/>
        <v>20</v>
      </c>
      <c r="O8" s="2">
        <v>2</v>
      </c>
      <c r="P8" s="36">
        <f t="shared" si="6"/>
        <v>32</v>
      </c>
      <c r="Q8" s="2">
        <v>3</v>
      </c>
      <c r="R8" s="36">
        <f t="shared" si="7"/>
        <v>30</v>
      </c>
      <c r="S8" s="2">
        <f>D8+H8+J8+L8+P8+R8</f>
        <v>175</v>
      </c>
      <c r="T8" s="2">
        <v>5</v>
      </c>
    </row>
    <row r="9" spans="1:20" s="37" customFormat="1" ht="15" customHeight="1">
      <c r="A9" s="28">
        <v>2</v>
      </c>
      <c r="B9" s="2" t="s">
        <v>21</v>
      </c>
      <c r="C9" s="2">
        <v>7.5</v>
      </c>
      <c r="D9" s="38">
        <f t="shared" si="0"/>
        <v>21</v>
      </c>
      <c r="E9" s="36">
        <v>7</v>
      </c>
      <c r="F9" s="36">
        <f t="shared" si="1"/>
        <v>22</v>
      </c>
      <c r="G9" s="2">
        <v>5.5</v>
      </c>
      <c r="H9" s="36">
        <f t="shared" si="2"/>
        <v>25</v>
      </c>
      <c r="I9" s="36">
        <v>7.5</v>
      </c>
      <c r="J9" s="38">
        <f t="shared" si="3"/>
        <v>21</v>
      </c>
      <c r="K9" s="2">
        <v>6</v>
      </c>
      <c r="L9" s="36">
        <f t="shared" si="4"/>
        <v>24</v>
      </c>
      <c r="M9" s="36">
        <v>5</v>
      </c>
      <c r="N9" s="36">
        <f t="shared" si="5"/>
        <v>26</v>
      </c>
      <c r="O9" s="2">
        <v>4</v>
      </c>
      <c r="P9" s="36">
        <f t="shared" si="6"/>
        <v>28</v>
      </c>
      <c r="Q9" s="2">
        <v>6</v>
      </c>
      <c r="R9" s="36">
        <f t="shared" si="7"/>
        <v>24</v>
      </c>
      <c r="S9" s="2">
        <f>F9+H9+L9+N9+P9+R9</f>
        <v>149</v>
      </c>
      <c r="T9" s="2">
        <v>6</v>
      </c>
    </row>
    <row r="10" spans="1:20" s="37" customFormat="1" ht="15" customHeight="1">
      <c r="A10" s="28">
        <v>13</v>
      </c>
      <c r="B10" s="2" t="s">
        <v>61</v>
      </c>
      <c r="C10" s="2">
        <v>3</v>
      </c>
      <c r="D10" s="2">
        <f t="shared" si="0"/>
        <v>30</v>
      </c>
      <c r="E10" s="36">
        <v>3</v>
      </c>
      <c r="F10" s="36">
        <f t="shared" si="1"/>
        <v>30</v>
      </c>
      <c r="G10" s="2">
        <v>3</v>
      </c>
      <c r="H10" s="36">
        <f t="shared" si="2"/>
        <v>30</v>
      </c>
      <c r="I10" s="36">
        <v>2</v>
      </c>
      <c r="J10" s="36">
        <f t="shared" si="3"/>
        <v>32</v>
      </c>
      <c r="K10" s="2">
        <v>18</v>
      </c>
      <c r="L10" s="36">
        <f t="shared" si="4"/>
        <v>0</v>
      </c>
      <c r="M10" s="36">
        <v>18</v>
      </c>
      <c r="N10" s="36">
        <f t="shared" si="5"/>
        <v>0</v>
      </c>
      <c r="O10" s="2">
        <v>6</v>
      </c>
      <c r="P10" s="36">
        <f t="shared" si="6"/>
        <v>24</v>
      </c>
      <c r="Q10" s="2">
        <v>18</v>
      </c>
      <c r="R10" s="36">
        <f t="shared" si="7"/>
        <v>0</v>
      </c>
      <c r="S10" s="2">
        <f>D10+F10+H10+J10+L10+N10+P10+R10</f>
        <v>146</v>
      </c>
      <c r="T10" s="2">
        <v>7</v>
      </c>
    </row>
    <row r="11" spans="1:20" s="37" customFormat="1" ht="15" customHeight="1">
      <c r="A11" s="28">
        <v>7</v>
      </c>
      <c r="B11" s="2" t="s">
        <v>7</v>
      </c>
      <c r="C11" s="2">
        <v>9</v>
      </c>
      <c r="D11" s="2">
        <f t="shared" si="0"/>
        <v>18</v>
      </c>
      <c r="E11" s="36">
        <v>9.5</v>
      </c>
      <c r="F11" s="38">
        <f t="shared" si="1"/>
        <v>17</v>
      </c>
      <c r="G11" s="2">
        <v>18</v>
      </c>
      <c r="H11" s="36">
        <f t="shared" si="2"/>
        <v>0</v>
      </c>
      <c r="I11" s="36">
        <v>7.5</v>
      </c>
      <c r="J11" s="36">
        <f t="shared" si="3"/>
        <v>21</v>
      </c>
      <c r="K11" s="2">
        <v>7</v>
      </c>
      <c r="L11" s="36">
        <f t="shared" si="4"/>
        <v>22</v>
      </c>
      <c r="M11" s="36">
        <v>6</v>
      </c>
      <c r="N11" s="36">
        <f t="shared" si="5"/>
        <v>24</v>
      </c>
      <c r="O11" s="2">
        <v>3</v>
      </c>
      <c r="P11" s="36">
        <f t="shared" si="6"/>
        <v>30</v>
      </c>
      <c r="Q11" s="2">
        <v>4</v>
      </c>
      <c r="R11" s="36">
        <f t="shared" si="7"/>
        <v>28</v>
      </c>
      <c r="S11" s="2">
        <f>D11+H11+J11+L11+N11+P11+R11</f>
        <v>143</v>
      </c>
      <c r="T11" s="2">
        <v>8</v>
      </c>
    </row>
    <row r="12" spans="1:20" s="37" customFormat="1" ht="15" customHeight="1">
      <c r="A12" s="28">
        <v>8</v>
      </c>
      <c r="B12" s="2" t="s">
        <v>62</v>
      </c>
      <c r="C12" s="2">
        <v>6</v>
      </c>
      <c r="D12" s="2">
        <f t="shared" si="0"/>
        <v>24</v>
      </c>
      <c r="E12" s="36">
        <v>8</v>
      </c>
      <c r="F12" s="36">
        <f t="shared" si="1"/>
        <v>20</v>
      </c>
      <c r="G12" s="2">
        <v>7</v>
      </c>
      <c r="H12" s="36">
        <f t="shared" si="2"/>
        <v>22</v>
      </c>
      <c r="I12" s="36">
        <v>9.5</v>
      </c>
      <c r="J12" s="36">
        <f t="shared" si="3"/>
        <v>17</v>
      </c>
      <c r="K12" s="2">
        <v>18</v>
      </c>
      <c r="L12" s="36">
        <f t="shared" si="4"/>
        <v>0</v>
      </c>
      <c r="M12" s="36">
        <v>7</v>
      </c>
      <c r="N12" s="36">
        <f t="shared" si="5"/>
        <v>22</v>
      </c>
      <c r="O12" s="2">
        <v>18</v>
      </c>
      <c r="P12" s="36">
        <f t="shared" si="6"/>
        <v>0</v>
      </c>
      <c r="Q12" s="2">
        <v>6</v>
      </c>
      <c r="R12" s="36">
        <f t="shared" si="7"/>
        <v>24</v>
      </c>
      <c r="S12" s="2">
        <f>D12+F12+H12+J12+L12+N12+P12+R12</f>
        <v>129</v>
      </c>
      <c r="T12" s="2">
        <v>9</v>
      </c>
    </row>
    <row r="13" spans="1:20" s="37" customFormat="1" ht="15" customHeight="1">
      <c r="A13" s="28">
        <v>10</v>
      </c>
      <c r="B13" s="2" t="s">
        <v>18</v>
      </c>
      <c r="C13" s="2">
        <v>14</v>
      </c>
      <c r="D13" s="38">
        <f t="shared" si="0"/>
        <v>8</v>
      </c>
      <c r="E13" s="36">
        <v>11</v>
      </c>
      <c r="F13" s="36">
        <f t="shared" si="1"/>
        <v>14</v>
      </c>
      <c r="G13" s="2">
        <v>8.5</v>
      </c>
      <c r="H13" s="36">
        <f t="shared" si="2"/>
        <v>19</v>
      </c>
      <c r="I13" s="36">
        <v>11</v>
      </c>
      <c r="J13" s="36">
        <f t="shared" si="3"/>
        <v>14</v>
      </c>
      <c r="K13" s="2">
        <v>8</v>
      </c>
      <c r="L13" s="36">
        <f t="shared" si="4"/>
        <v>20</v>
      </c>
      <c r="M13" s="36">
        <v>9</v>
      </c>
      <c r="N13" s="36">
        <f t="shared" si="5"/>
        <v>18</v>
      </c>
      <c r="O13" s="2">
        <v>18</v>
      </c>
      <c r="P13" s="36">
        <f t="shared" si="6"/>
        <v>0</v>
      </c>
      <c r="Q13" s="2">
        <v>8.5</v>
      </c>
      <c r="R13" s="36">
        <f t="shared" si="7"/>
        <v>19</v>
      </c>
      <c r="S13" s="2">
        <f>F13+H13+J13+L13+N13+P13+R13</f>
        <v>104</v>
      </c>
      <c r="T13" s="2">
        <v>10</v>
      </c>
    </row>
    <row r="14" spans="1:20" s="37" customFormat="1" ht="15" customHeight="1">
      <c r="A14" s="28">
        <v>12</v>
      </c>
      <c r="B14" s="2" t="s">
        <v>16</v>
      </c>
      <c r="C14" s="2">
        <v>18</v>
      </c>
      <c r="D14" s="2">
        <f t="shared" si="0"/>
        <v>0</v>
      </c>
      <c r="E14" s="36">
        <v>12</v>
      </c>
      <c r="F14" s="36">
        <f t="shared" si="1"/>
        <v>12</v>
      </c>
      <c r="G14" s="2">
        <v>18</v>
      </c>
      <c r="H14" s="36">
        <f t="shared" si="2"/>
        <v>0</v>
      </c>
      <c r="I14" s="36">
        <v>13</v>
      </c>
      <c r="J14" s="36">
        <f t="shared" si="3"/>
        <v>10</v>
      </c>
      <c r="K14" s="2">
        <v>9</v>
      </c>
      <c r="L14" s="36">
        <f t="shared" si="4"/>
        <v>18</v>
      </c>
      <c r="M14" s="36">
        <v>11</v>
      </c>
      <c r="N14" s="36">
        <f t="shared" si="5"/>
        <v>14</v>
      </c>
      <c r="O14" s="2">
        <v>7</v>
      </c>
      <c r="P14" s="36">
        <f t="shared" si="6"/>
        <v>22</v>
      </c>
      <c r="Q14" s="2">
        <v>8.5</v>
      </c>
      <c r="R14" s="36">
        <f t="shared" si="7"/>
        <v>19</v>
      </c>
      <c r="S14" s="2">
        <f aca="true" t="shared" si="8" ref="S14:S20">D14+F14+H14+J14+L14+N14+P14+R14</f>
        <v>95</v>
      </c>
      <c r="T14" s="2">
        <v>11</v>
      </c>
    </row>
    <row r="15" spans="1:20" s="37" customFormat="1" ht="15" customHeight="1">
      <c r="A15" s="28">
        <v>14</v>
      </c>
      <c r="B15" s="2" t="s">
        <v>14</v>
      </c>
      <c r="C15" s="2">
        <v>10</v>
      </c>
      <c r="D15" s="2">
        <f t="shared" si="0"/>
        <v>16</v>
      </c>
      <c r="E15" s="36">
        <v>9.5</v>
      </c>
      <c r="F15" s="36">
        <f t="shared" si="1"/>
        <v>17</v>
      </c>
      <c r="G15" s="2">
        <v>10.5</v>
      </c>
      <c r="H15" s="36">
        <f t="shared" si="2"/>
        <v>15</v>
      </c>
      <c r="I15" s="36">
        <v>9.5</v>
      </c>
      <c r="J15" s="36">
        <f t="shared" si="3"/>
        <v>17</v>
      </c>
      <c r="K15" s="2">
        <v>18</v>
      </c>
      <c r="L15" s="36">
        <f t="shared" si="4"/>
        <v>0</v>
      </c>
      <c r="M15" s="36">
        <v>18</v>
      </c>
      <c r="N15" s="36">
        <f t="shared" si="5"/>
        <v>0</v>
      </c>
      <c r="O15" s="2">
        <v>5</v>
      </c>
      <c r="P15" s="36">
        <f t="shared" si="6"/>
        <v>26</v>
      </c>
      <c r="Q15" s="2">
        <v>18</v>
      </c>
      <c r="R15" s="36">
        <f t="shared" si="7"/>
        <v>0</v>
      </c>
      <c r="S15" s="2">
        <f t="shared" si="8"/>
        <v>91</v>
      </c>
      <c r="T15" s="2">
        <v>12</v>
      </c>
    </row>
    <row r="16" spans="1:20" s="37" customFormat="1" ht="15" customHeight="1">
      <c r="A16" s="28">
        <v>15</v>
      </c>
      <c r="B16" s="2" t="s">
        <v>23</v>
      </c>
      <c r="C16" s="2">
        <v>15</v>
      </c>
      <c r="D16" s="2">
        <f t="shared" si="0"/>
        <v>6</v>
      </c>
      <c r="E16" s="36">
        <v>18</v>
      </c>
      <c r="F16" s="36">
        <f t="shared" si="1"/>
        <v>0</v>
      </c>
      <c r="G16" s="2">
        <v>8.5</v>
      </c>
      <c r="H16" s="36">
        <f t="shared" si="2"/>
        <v>19</v>
      </c>
      <c r="I16" s="36">
        <v>18</v>
      </c>
      <c r="J16" s="36">
        <f t="shared" si="3"/>
        <v>0</v>
      </c>
      <c r="K16" s="2">
        <v>18</v>
      </c>
      <c r="L16" s="36">
        <f t="shared" si="4"/>
        <v>0</v>
      </c>
      <c r="M16" s="36">
        <v>10</v>
      </c>
      <c r="N16" s="36">
        <f t="shared" si="5"/>
        <v>16</v>
      </c>
      <c r="O16" s="2">
        <v>18</v>
      </c>
      <c r="P16" s="36">
        <f t="shared" si="6"/>
        <v>0</v>
      </c>
      <c r="Q16" s="2">
        <v>18</v>
      </c>
      <c r="R16" s="36">
        <f t="shared" si="7"/>
        <v>0</v>
      </c>
      <c r="S16" s="2">
        <f t="shared" si="8"/>
        <v>41</v>
      </c>
      <c r="T16" s="2">
        <v>13</v>
      </c>
    </row>
    <row r="17" spans="1:20" s="37" customFormat="1" ht="15" customHeight="1">
      <c r="A17" s="28">
        <v>9</v>
      </c>
      <c r="B17" s="2" t="s">
        <v>63</v>
      </c>
      <c r="C17" s="2">
        <v>18</v>
      </c>
      <c r="D17" s="2">
        <f t="shared" si="0"/>
        <v>0</v>
      </c>
      <c r="E17" s="36">
        <v>18</v>
      </c>
      <c r="F17" s="36">
        <f t="shared" si="1"/>
        <v>0</v>
      </c>
      <c r="G17" s="2">
        <v>18</v>
      </c>
      <c r="H17" s="36">
        <f t="shared" si="2"/>
        <v>0</v>
      </c>
      <c r="I17" s="36">
        <v>14</v>
      </c>
      <c r="J17" s="36">
        <f t="shared" si="3"/>
        <v>8</v>
      </c>
      <c r="K17" s="2">
        <v>18</v>
      </c>
      <c r="L17" s="36">
        <f t="shared" si="4"/>
        <v>0</v>
      </c>
      <c r="M17" s="36">
        <v>12</v>
      </c>
      <c r="N17" s="36">
        <f t="shared" si="5"/>
        <v>12</v>
      </c>
      <c r="O17" s="2">
        <v>18</v>
      </c>
      <c r="P17" s="36">
        <f t="shared" si="6"/>
        <v>0</v>
      </c>
      <c r="Q17" s="2">
        <v>10</v>
      </c>
      <c r="R17" s="36">
        <f t="shared" si="7"/>
        <v>16</v>
      </c>
      <c r="S17" s="2">
        <f t="shared" si="8"/>
        <v>36</v>
      </c>
      <c r="T17" s="2">
        <v>14</v>
      </c>
    </row>
    <row r="18" spans="1:20" s="37" customFormat="1" ht="15" customHeight="1">
      <c r="A18" s="28">
        <v>6</v>
      </c>
      <c r="B18" s="2" t="s">
        <v>10</v>
      </c>
      <c r="C18" s="2">
        <v>11</v>
      </c>
      <c r="D18" s="2">
        <f t="shared" si="0"/>
        <v>14</v>
      </c>
      <c r="E18" s="36">
        <v>18</v>
      </c>
      <c r="F18" s="36">
        <f t="shared" si="1"/>
        <v>0</v>
      </c>
      <c r="G18" s="2">
        <v>18</v>
      </c>
      <c r="H18" s="36">
        <f t="shared" si="2"/>
        <v>0</v>
      </c>
      <c r="I18" s="36">
        <v>12</v>
      </c>
      <c r="J18" s="36">
        <f t="shared" si="3"/>
        <v>12</v>
      </c>
      <c r="K18" s="2">
        <v>18</v>
      </c>
      <c r="L18" s="36">
        <f t="shared" si="4"/>
        <v>0</v>
      </c>
      <c r="M18" s="36">
        <v>18</v>
      </c>
      <c r="N18" s="36">
        <f t="shared" si="5"/>
        <v>0</v>
      </c>
      <c r="O18" s="2">
        <v>18</v>
      </c>
      <c r="P18" s="36">
        <f t="shared" si="6"/>
        <v>0</v>
      </c>
      <c r="Q18" s="2">
        <v>18</v>
      </c>
      <c r="R18" s="36">
        <f t="shared" si="7"/>
        <v>0</v>
      </c>
      <c r="S18" s="2">
        <f t="shared" si="8"/>
        <v>26</v>
      </c>
      <c r="T18" s="2">
        <v>15</v>
      </c>
    </row>
    <row r="19" spans="1:20" s="37" customFormat="1" ht="15" customHeight="1">
      <c r="A19" s="28">
        <v>4</v>
      </c>
      <c r="B19" s="2" t="s">
        <v>24</v>
      </c>
      <c r="C19" s="2">
        <v>13</v>
      </c>
      <c r="D19" s="2">
        <f t="shared" si="0"/>
        <v>10</v>
      </c>
      <c r="E19" s="36">
        <v>18</v>
      </c>
      <c r="F19" s="36">
        <f t="shared" si="1"/>
        <v>0</v>
      </c>
      <c r="G19" s="2">
        <v>10.5</v>
      </c>
      <c r="H19" s="36">
        <f t="shared" si="2"/>
        <v>15</v>
      </c>
      <c r="I19" s="36">
        <v>18</v>
      </c>
      <c r="J19" s="36">
        <f t="shared" si="3"/>
        <v>0</v>
      </c>
      <c r="K19" s="2">
        <v>18</v>
      </c>
      <c r="L19" s="36">
        <f t="shared" si="4"/>
        <v>0</v>
      </c>
      <c r="M19" s="36">
        <v>18</v>
      </c>
      <c r="N19" s="36">
        <f t="shared" si="5"/>
        <v>0</v>
      </c>
      <c r="O19" s="2">
        <v>18</v>
      </c>
      <c r="P19" s="36">
        <f t="shared" si="6"/>
        <v>0</v>
      </c>
      <c r="Q19" s="2">
        <v>18</v>
      </c>
      <c r="R19" s="36">
        <f t="shared" si="7"/>
        <v>0</v>
      </c>
      <c r="S19" s="2">
        <f t="shared" si="8"/>
        <v>25</v>
      </c>
      <c r="T19" s="2">
        <v>16</v>
      </c>
    </row>
    <row r="20" spans="1:20" s="37" customFormat="1" ht="15" customHeight="1">
      <c r="A20" s="28">
        <v>3</v>
      </c>
      <c r="B20" s="2" t="s">
        <v>64</v>
      </c>
      <c r="C20" s="2">
        <v>12</v>
      </c>
      <c r="D20" s="2">
        <f t="shared" si="0"/>
        <v>12</v>
      </c>
      <c r="E20" s="36">
        <v>18</v>
      </c>
      <c r="F20" s="36">
        <f t="shared" si="1"/>
        <v>0</v>
      </c>
      <c r="G20" s="2">
        <v>12</v>
      </c>
      <c r="H20" s="36">
        <f t="shared" si="2"/>
        <v>12</v>
      </c>
      <c r="I20" s="36">
        <v>18</v>
      </c>
      <c r="J20" s="36">
        <f t="shared" si="3"/>
        <v>0</v>
      </c>
      <c r="K20" s="2">
        <v>18</v>
      </c>
      <c r="L20" s="36">
        <f t="shared" si="4"/>
        <v>0</v>
      </c>
      <c r="M20" s="36">
        <v>18</v>
      </c>
      <c r="N20" s="36">
        <f t="shared" si="5"/>
        <v>0</v>
      </c>
      <c r="O20" s="2">
        <v>18</v>
      </c>
      <c r="P20" s="36">
        <f t="shared" si="6"/>
        <v>0</v>
      </c>
      <c r="Q20" s="2">
        <v>18</v>
      </c>
      <c r="R20" s="36">
        <f t="shared" si="7"/>
        <v>0</v>
      </c>
      <c r="S20" s="2">
        <f t="shared" si="8"/>
        <v>24</v>
      </c>
      <c r="T20" s="2">
        <v>17</v>
      </c>
    </row>
    <row r="25" spans="2:39" ht="12.75">
      <c r="B25" t="s">
        <v>119</v>
      </c>
      <c r="N25" t="s">
        <v>120</v>
      </c>
      <c r="AI25" s="18"/>
      <c r="AK25" s="18"/>
      <c r="AL25" s="18"/>
      <c r="AM25" s="18"/>
    </row>
    <row r="26" spans="35:39" ht="12.75">
      <c r="AI26" s="18"/>
      <c r="AK26" s="18"/>
      <c r="AL26" s="18"/>
      <c r="AM26" s="18"/>
    </row>
    <row r="27" spans="35:39" ht="12.75">
      <c r="AI27" s="18"/>
      <c r="AK27" s="18"/>
      <c r="AL27" s="18"/>
      <c r="AM27" s="18"/>
    </row>
    <row r="28" spans="2:39" ht="12.75">
      <c r="B28" t="s">
        <v>121</v>
      </c>
      <c r="N28" t="s">
        <v>122</v>
      </c>
      <c r="AI28" s="18"/>
      <c r="AK28" s="18"/>
      <c r="AL28" s="18"/>
      <c r="AM28" s="18"/>
    </row>
    <row r="29" spans="2:6" ht="15.75">
      <c r="B29" s="4"/>
      <c r="D29" s="4"/>
      <c r="F29" s="4"/>
    </row>
    <row r="30" spans="2:6" ht="15.75">
      <c r="B30" s="4"/>
      <c r="D30" s="4"/>
      <c r="F30" s="4"/>
    </row>
    <row r="31" spans="2:6" ht="15.75">
      <c r="B31" s="4"/>
      <c r="D31" s="4"/>
      <c r="F31" s="4"/>
    </row>
    <row r="32" spans="2:6" ht="15.75">
      <c r="B32" s="4"/>
      <c r="D32" s="4"/>
      <c r="F32" s="4"/>
    </row>
    <row r="33" spans="2:6" ht="15.75">
      <c r="B33" s="4"/>
      <c r="D33" s="4"/>
      <c r="F33" s="4"/>
    </row>
    <row r="34" spans="2:6" ht="15.75">
      <c r="B34" s="4"/>
      <c r="D34" s="4"/>
      <c r="F34" s="4"/>
    </row>
    <row r="35" spans="2:6" ht="15.75">
      <c r="B35" s="4"/>
      <c r="D35" s="4"/>
      <c r="F35" s="4"/>
    </row>
    <row r="36" spans="2:6" ht="15.75">
      <c r="B36" s="4"/>
      <c r="D36" s="4"/>
      <c r="F36" s="4"/>
    </row>
    <row r="37" spans="2:6" ht="15.75">
      <c r="B37" s="4"/>
      <c r="D37" s="4"/>
      <c r="F37" s="4"/>
    </row>
    <row r="38" spans="2:6" ht="15.75">
      <c r="B38" s="4"/>
      <c r="D38" s="4"/>
      <c r="F38" s="4"/>
    </row>
    <row r="39" spans="2:6" ht="15.75">
      <c r="B39" s="4"/>
      <c r="D39" s="4"/>
      <c r="F39" s="4"/>
    </row>
    <row r="40" spans="2:6" ht="15.75">
      <c r="B40" s="4"/>
      <c r="D40" s="4"/>
      <c r="F40" s="4"/>
    </row>
    <row r="41" spans="2:6" ht="15.75">
      <c r="B41" s="4"/>
      <c r="D41" s="4"/>
      <c r="F41" s="4"/>
    </row>
    <row r="42" spans="2:6" ht="15.75">
      <c r="B42" s="4"/>
      <c r="D42" s="4"/>
      <c r="F42" s="4"/>
    </row>
    <row r="43" spans="2:6" ht="15.75">
      <c r="B43" s="4"/>
      <c r="D43" s="4"/>
      <c r="F43" s="4"/>
    </row>
    <row r="44" spans="2:6" ht="15.75">
      <c r="B44" s="4"/>
      <c r="D44" s="4"/>
      <c r="F44" s="4"/>
    </row>
    <row r="45" spans="2:6" ht="15.75">
      <c r="B45" s="4"/>
      <c r="D45" s="4"/>
      <c r="F45" s="4"/>
    </row>
  </sheetData>
  <sheetProtection/>
  <mergeCells count="18">
    <mergeCell ref="S1:S3"/>
    <mergeCell ref="T1:T3"/>
    <mergeCell ref="C2:C3"/>
    <mergeCell ref="D2:D3"/>
    <mergeCell ref="E2:E3"/>
    <mergeCell ref="F2:F3"/>
    <mergeCell ref="G2:G3"/>
    <mergeCell ref="H2:H3"/>
    <mergeCell ref="I2:I3"/>
    <mergeCell ref="J2:J3"/>
    <mergeCell ref="Q2:Q3"/>
    <mergeCell ref="R2:R3"/>
    <mergeCell ref="K2:K3"/>
    <mergeCell ref="L2:L3"/>
    <mergeCell ref="M2:M3"/>
    <mergeCell ref="N2:N3"/>
    <mergeCell ref="O2:O3"/>
    <mergeCell ref="P2:P3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&amp;LРождественские Старты - 2012&amp;C&amp;"Arial Cyr,полужирный"Индивидуальное лазание
мужчины&amp;RГПЗ "Столбы" 6-8 января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19"/>
  <sheetViews>
    <sheetView workbookViewId="0" topLeftCell="A1">
      <selection activeCell="A3" sqref="A3"/>
    </sheetView>
  </sheetViews>
  <sheetFormatPr defaultColWidth="9.00390625" defaultRowHeight="12.75"/>
  <cols>
    <col min="1" max="1" width="3.00390625" style="0" bestFit="1" customWidth="1"/>
    <col min="2" max="2" width="23.875" style="0" bestFit="1" customWidth="1"/>
    <col min="3" max="3" width="5.375" style="0" hidden="1" customWidth="1"/>
    <col min="4" max="4" width="5.375" style="0" customWidth="1"/>
    <col min="5" max="5" width="5.375" style="0" hidden="1" customWidth="1"/>
    <col min="6" max="6" width="5.375" style="0" customWidth="1"/>
    <col min="7" max="7" width="5.375" style="0" hidden="1" customWidth="1"/>
    <col min="8" max="8" width="5.375" style="0" customWidth="1"/>
    <col min="9" max="9" width="5.375" style="0" hidden="1" customWidth="1"/>
    <col min="10" max="10" width="5.375" style="0" customWidth="1"/>
    <col min="11" max="12" width="5.75390625" style="0" customWidth="1"/>
  </cols>
  <sheetData>
    <row r="1" spans="1:12" s="37" customFormat="1" ht="12.75">
      <c r="A1" s="16"/>
      <c r="B1" s="31" t="s">
        <v>0</v>
      </c>
      <c r="C1" s="16">
        <v>1</v>
      </c>
      <c r="D1" s="16">
        <v>1</v>
      </c>
      <c r="E1" s="32">
        <v>2</v>
      </c>
      <c r="F1" s="32">
        <v>2</v>
      </c>
      <c r="G1" s="16">
        <v>3</v>
      </c>
      <c r="H1" s="16">
        <v>3</v>
      </c>
      <c r="I1" s="32">
        <v>4</v>
      </c>
      <c r="J1" s="32">
        <v>4</v>
      </c>
      <c r="K1" s="58" t="s">
        <v>51</v>
      </c>
      <c r="L1" s="58" t="s">
        <v>5</v>
      </c>
    </row>
    <row r="2" spans="1:12" s="37" customFormat="1" ht="63.75" customHeight="1">
      <c r="A2" s="16"/>
      <c r="B2" s="34" t="s">
        <v>52</v>
      </c>
      <c r="C2" s="56" t="s">
        <v>65</v>
      </c>
      <c r="D2" s="56" t="s">
        <v>65</v>
      </c>
      <c r="E2" s="57" t="s">
        <v>66</v>
      </c>
      <c r="F2" s="57" t="s">
        <v>66</v>
      </c>
      <c r="G2" s="56" t="s">
        <v>67</v>
      </c>
      <c r="H2" s="56" t="s">
        <v>67</v>
      </c>
      <c r="I2" s="57" t="s">
        <v>68</v>
      </c>
      <c r="J2" s="57" t="s">
        <v>68</v>
      </c>
      <c r="K2" s="59"/>
      <c r="L2" s="59"/>
    </row>
    <row r="3" spans="1:12" s="37" customFormat="1" ht="16.5" customHeight="1">
      <c r="A3" s="28" t="s">
        <v>0</v>
      </c>
      <c r="B3" s="39" t="s">
        <v>3</v>
      </c>
      <c r="C3" s="56"/>
      <c r="D3" s="56"/>
      <c r="E3" s="57"/>
      <c r="F3" s="57"/>
      <c r="G3" s="56"/>
      <c r="H3" s="56"/>
      <c r="I3" s="57"/>
      <c r="J3" s="57"/>
      <c r="K3" s="60"/>
      <c r="L3" s="60"/>
    </row>
    <row r="4" spans="1:12" s="37" customFormat="1" ht="15" customHeight="1">
      <c r="A4" s="28">
        <v>7</v>
      </c>
      <c r="B4" s="2" t="s">
        <v>47</v>
      </c>
      <c r="C4" s="2">
        <v>1</v>
      </c>
      <c r="D4" s="2">
        <v>16</v>
      </c>
      <c r="E4" s="36">
        <v>4</v>
      </c>
      <c r="F4" s="36">
        <v>10</v>
      </c>
      <c r="G4" s="2">
        <v>1</v>
      </c>
      <c r="H4" s="2">
        <v>16</v>
      </c>
      <c r="I4" s="36">
        <v>1</v>
      </c>
      <c r="J4" s="2">
        <v>16</v>
      </c>
      <c r="K4" s="2">
        <f aca="true" t="shared" si="0" ref="K4:K11">D4+F4+H4+J4</f>
        <v>58</v>
      </c>
      <c r="L4" s="2">
        <v>1</v>
      </c>
    </row>
    <row r="5" spans="1:12" s="37" customFormat="1" ht="15" customHeight="1">
      <c r="A5" s="28">
        <v>6</v>
      </c>
      <c r="B5" s="2" t="s">
        <v>46</v>
      </c>
      <c r="C5" s="2">
        <v>3</v>
      </c>
      <c r="D5" s="2">
        <v>12</v>
      </c>
      <c r="E5" s="36">
        <v>1</v>
      </c>
      <c r="F5" s="36">
        <v>16</v>
      </c>
      <c r="G5" s="2">
        <v>2</v>
      </c>
      <c r="H5" s="2">
        <v>14</v>
      </c>
      <c r="I5" s="36">
        <v>2</v>
      </c>
      <c r="J5" s="2">
        <v>14</v>
      </c>
      <c r="K5" s="2">
        <f t="shared" si="0"/>
        <v>56</v>
      </c>
      <c r="L5" s="2">
        <v>2</v>
      </c>
    </row>
    <row r="6" spans="1:12" s="37" customFormat="1" ht="15" customHeight="1">
      <c r="A6" s="28">
        <v>5</v>
      </c>
      <c r="B6" s="2" t="s">
        <v>41</v>
      </c>
      <c r="C6" s="2">
        <v>2</v>
      </c>
      <c r="D6" s="2">
        <v>14</v>
      </c>
      <c r="E6" s="36">
        <v>3</v>
      </c>
      <c r="F6" s="36">
        <v>12</v>
      </c>
      <c r="G6" s="2">
        <v>4</v>
      </c>
      <c r="H6" s="2">
        <v>9</v>
      </c>
      <c r="I6" s="36">
        <v>4</v>
      </c>
      <c r="J6" s="2">
        <v>10</v>
      </c>
      <c r="K6" s="2">
        <f t="shared" si="0"/>
        <v>45</v>
      </c>
      <c r="L6" s="2">
        <v>3</v>
      </c>
    </row>
    <row r="7" spans="1:12" s="37" customFormat="1" ht="15" customHeight="1">
      <c r="A7" s="28">
        <v>1</v>
      </c>
      <c r="B7" s="2" t="s">
        <v>38</v>
      </c>
      <c r="C7" s="2">
        <v>4</v>
      </c>
      <c r="D7" s="2">
        <v>10</v>
      </c>
      <c r="E7" s="36">
        <v>5</v>
      </c>
      <c r="F7" s="36">
        <v>8</v>
      </c>
      <c r="G7" s="2">
        <v>4</v>
      </c>
      <c r="H7" s="2">
        <v>9</v>
      </c>
      <c r="I7" s="36">
        <v>5</v>
      </c>
      <c r="J7" s="2">
        <v>8</v>
      </c>
      <c r="K7" s="2">
        <f t="shared" si="0"/>
        <v>35</v>
      </c>
      <c r="L7" s="2">
        <v>4</v>
      </c>
    </row>
    <row r="8" spans="1:12" s="37" customFormat="1" ht="15" customHeight="1">
      <c r="A8" s="28">
        <v>2</v>
      </c>
      <c r="B8" s="2" t="s">
        <v>69</v>
      </c>
      <c r="C8" s="2">
        <v>5</v>
      </c>
      <c r="D8" s="2">
        <v>8</v>
      </c>
      <c r="E8" s="36">
        <v>2</v>
      </c>
      <c r="F8" s="36">
        <v>14</v>
      </c>
      <c r="G8" s="2">
        <v>3</v>
      </c>
      <c r="H8" s="2">
        <v>12</v>
      </c>
      <c r="I8" s="36"/>
      <c r="J8" s="2">
        <v>0</v>
      </c>
      <c r="K8" s="2">
        <f t="shared" si="0"/>
        <v>34</v>
      </c>
      <c r="L8" s="2">
        <v>5</v>
      </c>
    </row>
    <row r="9" spans="1:12" s="37" customFormat="1" ht="15" customHeight="1">
      <c r="A9" s="28">
        <v>4</v>
      </c>
      <c r="B9" s="2" t="s">
        <v>36</v>
      </c>
      <c r="C9" s="2">
        <v>7</v>
      </c>
      <c r="D9" s="2">
        <v>4</v>
      </c>
      <c r="E9" s="36">
        <v>6</v>
      </c>
      <c r="F9" s="36">
        <v>6</v>
      </c>
      <c r="G9" s="2">
        <v>7</v>
      </c>
      <c r="H9" s="2">
        <v>4</v>
      </c>
      <c r="I9" s="36">
        <v>3</v>
      </c>
      <c r="J9" s="2">
        <v>12</v>
      </c>
      <c r="K9" s="2">
        <f t="shared" si="0"/>
        <v>26</v>
      </c>
      <c r="L9" s="2">
        <v>6</v>
      </c>
    </row>
    <row r="10" spans="1:12" s="37" customFormat="1" ht="15" customHeight="1">
      <c r="A10" s="28">
        <v>8</v>
      </c>
      <c r="B10" s="2" t="s">
        <v>49</v>
      </c>
      <c r="C10" s="2">
        <v>6</v>
      </c>
      <c r="D10" s="2">
        <v>6</v>
      </c>
      <c r="E10" s="36">
        <v>8</v>
      </c>
      <c r="F10" s="36">
        <v>2</v>
      </c>
      <c r="G10" s="2">
        <v>6</v>
      </c>
      <c r="H10" s="2">
        <v>6</v>
      </c>
      <c r="I10" s="36">
        <v>6</v>
      </c>
      <c r="J10" s="2">
        <v>6</v>
      </c>
      <c r="K10" s="2">
        <f t="shared" si="0"/>
        <v>20</v>
      </c>
      <c r="L10" s="2">
        <v>7</v>
      </c>
    </row>
    <row r="11" spans="1:12" s="37" customFormat="1" ht="15" customHeight="1">
      <c r="A11" s="28">
        <v>3</v>
      </c>
      <c r="B11" s="2" t="s">
        <v>39</v>
      </c>
      <c r="C11" s="2">
        <v>8</v>
      </c>
      <c r="D11" s="2">
        <v>2</v>
      </c>
      <c r="E11" s="36">
        <v>7</v>
      </c>
      <c r="F11" s="36">
        <v>4</v>
      </c>
      <c r="G11" s="2"/>
      <c r="H11" s="2">
        <v>0</v>
      </c>
      <c r="I11" s="36">
        <v>7</v>
      </c>
      <c r="J11" s="2">
        <v>4</v>
      </c>
      <c r="K11" s="2">
        <f t="shared" si="0"/>
        <v>10</v>
      </c>
      <c r="L11" s="2">
        <v>8</v>
      </c>
    </row>
    <row r="16" spans="2:39" ht="12.75">
      <c r="B16" t="s">
        <v>119</v>
      </c>
      <c r="M16" t="s">
        <v>120</v>
      </c>
      <c r="AI16" s="18"/>
      <c r="AK16" s="18"/>
      <c r="AL16" s="18"/>
      <c r="AM16" s="18"/>
    </row>
    <row r="17" spans="35:39" ht="12.75">
      <c r="AI17" s="18"/>
      <c r="AK17" s="18"/>
      <c r="AL17" s="18"/>
      <c r="AM17" s="18"/>
    </row>
    <row r="18" spans="35:39" ht="12.75">
      <c r="AI18" s="18"/>
      <c r="AK18" s="18"/>
      <c r="AL18" s="18"/>
      <c r="AM18" s="18"/>
    </row>
    <row r="19" spans="2:39" ht="12.75">
      <c r="B19" t="s">
        <v>121</v>
      </c>
      <c r="M19" t="s">
        <v>122</v>
      </c>
      <c r="AI19" s="18"/>
      <c r="AK19" s="18"/>
      <c r="AL19" s="18"/>
      <c r="AM19" s="18"/>
    </row>
  </sheetData>
  <sheetProtection/>
  <mergeCells count="10">
    <mergeCell ref="K1:K3"/>
    <mergeCell ref="L1:L3"/>
    <mergeCell ref="I2:I3"/>
    <mergeCell ref="J2:J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  <headerFooter>
    <oddHeader>&amp;LРождественские Старты - 2012&amp;C&amp;"Arial Cyr,полужирный"Индивидуальное лазание
женщины&amp;RГПЗ "Столбы" 6-8 января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72"/>
  <sheetViews>
    <sheetView workbookViewId="0" topLeftCell="A1">
      <selection activeCell="A1" sqref="A1"/>
    </sheetView>
  </sheetViews>
  <sheetFormatPr defaultColWidth="9.00390625" defaultRowHeight="12.75"/>
  <cols>
    <col min="1" max="1" width="3.75390625" style="46" customWidth="1"/>
    <col min="2" max="2" width="27.625" style="49" customWidth="1"/>
    <col min="3" max="3" width="6.625" style="46" customWidth="1"/>
    <col min="4" max="4" width="6.75390625" style="46" customWidth="1"/>
    <col min="5" max="5" width="16.625" style="46" customWidth="1"/>
    <col min="6" max="6" width="9.00390625" style="46" customWidth="1"/>
    <col min="7" max="7" width="7.25390625" style="46" customWidth="1"/>
    <col min="8" max="10" width="5.625" style="45" customWidth="1"/>
    <col min="11" max="16384" width="9.125" style="46" customWidth="1"/>
  </cols>
  <sheetData>
    <row r="1" spans="1:10" s="42" customFormat="1" ht="15">
      <c r="A1" s="40" t="s">
        <v>0</v>
      </c>
      <c r="B1" s="40" t="s">
        <v>3</v>
      </c>
      <c r="C1" s="40" t="s">
        <v>70</v>
      </c>
      <c r="D1" s="40" t="s">
        <v>71</v>
      </c>
      <c r="E1" s="40" t="s">
        <v>72</v>
      </c>
      <c r="F1" s="40" t="s">
        <v>73</v>
      </c>
      <c r="G1" s="40" t="s">
        <v>5</v>
      </c>
      <c r="H1" s="41"/>
      <c r="I1" s="41"/>
      <c r="J1" s="41"/>
    </row>
    <row r="2" spans="1:7" ht="12.75">
      <c r="A2" s="28">
        <v>1</v>
      </c>
      <c r="B2" s="43" t="s">
        <v>6</v>
      </c>
      <c r="C2" s="28">
        <v>1989</v>
      </c>
      <c r="D2" s="28">
        <v>1</v>
      </c>
      <c r="E2" s="28" t="s">
        <v>74</v>
      </c>
      <c r="F2" s="44" t="s">
        <v>75</v>
      </c>
      <c r="G2" s="28">
        <v>1</v>
      </c>
    </row>
    <row r="3" spans="1:7" ht="12.75">
      <c r="A3" s="28">
        <v>4</v>
      </c>
      <c r="B3" s="43" t="s">
        <v>21</v>
      </c>
      <c r="C3" s="28">
        <v>1984</v>
      </c>
      <c r="D3" s="28" t="s">
        <v>76</v>
      </c>
      <c r="E3" s="28" t="s">
        <v>77</v>
      </c>
      <c r="F3" s="44" t="s">
        <v>78</v>
      </c>
      <c r="G3" s="28">
        <v>2</v>
      </c>
    </row>
    <row r="4" spans="1:7" ht="12.75">
      <c r="A4" s="28">
        <v>2</v>
      </c>
      <c r="B4" s="43" t="s">
        <v>7</v>
      </c>
      <c r="C4" s="28">
        <v>1985</v>
      </c>
      <c r="D4" s="28">
        <v>1</v>
      </c>
      <c r="E4" s="28" t="s">
        <v>74</v>
      </c>
      <c r="F4" s="44" t="s">
        <v>79</v>
      </c>
      <c r="G4" s="28">
        <v>3</v>
      </c>
    </row>
    <row r="5" spans="1:7" ht="12.75">
      <c r="A5" s="28">
        <v>17</v>
      </c>
      <c r="B5" s="43" t="s">
        <v>80</v>
      </c>
      <c r="C5" s="28">
        <v>1985</v>
      </c>
      <c r="D5" s="28">
        <v>3</v>
      </c>
      <c r="E5" s="28" t="s">
        <v>81</v>
      </c>
      <c r="F5" s="44" t="s">
        <v>82</v>
      </c>
      <c r="G5" s="28">
        <v>4</v>
      </c>
    </row>
    <row r="6" spans="1:7" ht="12.75">
      <c r="A6" s="28">
        <v>9</v>
      </c>
      <c r="B6" s="43" t="s">
        <v>64</v>
      </c>
      <c r="C6" s="28">
        <v>1981</v>
      </c>
      <c r="D6" s="28">
        <v>3</v>
      </c>
      <c r="E6" s="28" t="s">
        <v>83</v>
      </c>
      <c r="F6" s="44" t="s">
        <v>84</v>
      </c>
      <c r="G6" s="28">
        <v>5</v>
      </c>
    </row>
    <row r="7" spans="1:7" ht="12.75">
      <c r="A7" s="28">
        <v>10</v>
      </c>
      <c r="B7" s="43" t="s">
        <v>24</v>
      </c>
      <c r="C7" s="28">
        <v>1983</v>
      </c>
      <c r="D7" s="28">
        <v>3</v>
      </c>
      <c r="E7" s="28" t="s">
        <v>85</v>
      </c>
      <c r="F7" s="44" t="s">
        <v>86</v>
      </c>
      <c r="G7" s="28">
        <v>6</v>
      </c>
    </row>
    <row r="8" spans="1:7" ht="12.75">
      <c r="A8" s="28">
        <v>5</v>
      </c>
      <c r="B8" s="43" t="s">
        <v>18</v>
      </c>
      <c r="C8" s="28">
        <v>1990</v>
      </c>
      <c r="D8" s="28">
        <v>2</v>
      </c>
      <c r="E8" s="28" t="s">
        <v>87</v>
      </c>
      <c r="F8" s="44" t="s">
        <v>88</v>
      </c>
      <c r="G8" s="28">
        <v>7</v>
      </c>
    </row>
    <row r="9" spans="1:7" ht="12.75">
      <c r="A9" s="28">
        <v>13</v>
      </c>
      <c r="B9" s="43" t="s">
        <v>89</v>
      </c>
      <c r="C9" s="28">
        <v>1983</v>
      </c>
      <c r="D9" s="28">
        <v>3</v>
      </c>
      <c r="E9" s="28" t="s">
        <v>85</v>
      </c>
      <c r="F9" s="44" t="s">
        <v>90</v>
      </c>
      <c r="G9" s="28">
        <v>8</v>
      </c>
    </row>
    <row r="10" spans="1:7" ht="12.75">
      <c r="A10" s="28">
        <v>6</v>
      </c>
      <c r="B10" s="43" t="s">
        <v>10</v>
      </c>
      <c r="C10" s="28">
        <v>1984</v>
      </c>
      <c r="D10" s="28" t="s">
        <v>76</v>
      </c>
      <c r="E10" s="28" t="s">
        <v>77</v>
      </c>
      <c r="F10" s="44" t="s">
        <v>91</v>
      </c>
      <c r="G10" s="28">
        <v>9</v>
      </c>
    </row>
    <row r="11" spans="1:7" ht="12.75">
      <c r="A11" s="28">
        <v>7</v>
      </c>
      <c r="B11" s="43" t="s">
        <v>62</v>
      </c>
      <c r="C11" s="28">
        <v>1990</v>
      </c>
      <c r="D11" s="28">
        <v>2</v>
      </c>
      <c r="E11" s="28" t="s">
        <v>92</v>
      </c>
      <c r="F11" s="44" t="s">
        <v>91</v>
      </c>
      <c r="G11" s="28">
        <v>9</v>
      </c>
    </row>
    <row r="12" spans="1:7" ht="12.75">
      <c r="A12" s="28">
        <v>18</v>
      </c>
      <c r="B12" s="43" t="s">
        <v>14</v>
      </c>
      <c r="C12" s="28">
        <v>1978</v>
      </c>
      <c r="D12" s="28" t="s">
        <v>93</v>
      </c>
      <c r="E12" s="28" t="s">
        <v>81</v>
      </c>
      <c r="F12" s="44" t="s">
        <v>94</v>
      </c>
      <c r="G12" s="28">
        <v>11</v>
      </c>
    </row>
    <row r="13" spans="1:7" ht="12.75">
      <c r="A13" s="28">
        <v>8</v>
      </c>
      <c r="B13" s="43" t="s">
        <v>20</v>
      </c>
      <c r="C13" s="28">
        <v>1979</v>
      </c>
      <c r="D13" s="28">
        <v>1</v>
      </c>
      <c r="E13" s="28" t="s">
        <v>74</v>
      </c>
      <c r="F13" s="44" t="s">
        <v>95</v>
      </c>
      <c r="G13" s="28">
        <v>12</v>
      </c>
    </row>
    <row r="14" spans="1:7" ht="12.75">
      <c r="A14" s="28">
        <v>14</v>
      </c>
      <c r="B14" s="43" t="s">
        <v>12</v>
      </c>
      <c r="C14" s="28">
        <v>1967</v>
      </c>
      <c r="D14" s="28" t="s">
        <v>93</v>
      </c>
      <c r="E14" s="28" t="s">
        <v>96</v>
      </c>
      <c r="F14" s="44" t="s">
        <v>97</v>
      </c>
      <c r="G14" s="28">
        <v>13</v>
      </c>
    </row>
    <row r="15" spans="1:7" ht="12.75">
      <c r="A15" s="28">
        <v>3</v>
      </c>
      <c r="B15" s="43" t="s">
        <v>98</v>
      </c>
      <c r="C15" s="28">
        <v>1978</v>
      </c>
      <c r="D15" s="28">
        <v>3</v>
      </c>
      <c r="E15" s="28" t="s">
        <v>85</v>
      </c>
      <c r="F15" s="44" t="s">
        <v>99</v>
      </c>
      <c r="G15" s="28">
        <v>14</v>
      </c>
    </row>
    <row r="16" spans="1:7" ht="12.75">
      <c r="A16" s="28">
        <v>11</v>
      </c>
      <c r="B16" s="43" t="s">
        <v>100</v>
      </c>
      <c r="C16" s="28">
        <v>1985</v>
      </c>
      <c r="D16" s="28">
        <v>3</v>
      </c>
      <c r="E16" s="28" t="s">
        <v>85</v>
      </c>
      <c r="F16" s="44" t="s">
        <v>101</v>
      </c>
      <c r="G16" s="28">
        <v>15</v>
      </c>
    </row>
    <row r="17" spans="1:7" ht="12.75">
      <c r="A17" s="28">
        <v>12</v>
      </c>
      <c r="B17" s="43" t="s">
        <v>102</v>
      </c>
      <c r="C17" s="28">
        <v>1984</v>
      </c>
      <c r="D17" s="28">
        <v>3</v>
      </c>
      <c r="E17" s="28" t="s">
        <v>87</v>
      </c>
      <c r="F17" s="44" t="s">
        <v>103</v>
      </c>
      <c r="G17" s="28">
        <v>16</v>
      </c>
    </row>
    <row r="18" spans="1:7" ht="12.75">
      <c r="A18" s="28">
        <v>20</v>
      </c>
      <c r="B18" s="43" t="s">
        <v>16</v>
      </c>
      <c r="C18" s="28">
        <v>1972</v>
      </c>
      <c r="D18" s="28">
        <v>1</v>
      </c>
      <c r="E18" s="28" t="s">
        <v>81</v>
      </c>
      <c r="F18" s="44" t="s">
        <v>104</v>
      </c>
      <c r="G18" s="28">
        <v>17</v>
      </c>
    </row>
    <row r="19" spans="1:7" ht="12.75">
      <c r="A19" s="28">
        <v>15</v>
      </c>
      <c r="B19" s="43" t="s">
        <v>27</v>
      </c>
      <c r="C19" s="28">
        <v>1981</v>
      </c>
      <c r="D19" s="28" t="s">
        <v>76</v>
      </c>
      <c r="E19" s="28" t="s">
        <v>77</v>
      </c>
      <c r="F19" s="44" t="s">
        <v>105</v>
      </c>
      <c r="G19" s="28">
        <v>18</v>
      </c>
    </row>
    <row r="20" spans="1:7" ht="12.75">
      <c r="A20" s="28">
        <v>21</v>
      </c>
      <c r="B20" s="43" t="s">
        <v>23</v>
      </c>
      <c r="C20" s="28">
        <v>1986</v>
      </c>
      <c r="D20" s="28" t="s">
        <v>93</v>
      </c>
      <c r="E20" s="28" t="s">
        <v>85</v>
      </c>
      <c r="F20" s="44" t="s">
        <v>106</v>
      </c>
      <c r="G20" s="28">
        <v>19</v>
      </c>
    </row>
    <row r="21" spans="1:7" ht="12.75">
      <c r="A21" s="28">
        <v>19</v>
      </c>
      <c r="B21" s="43" t="s">
        <v>107</v>
      </c>
      <c r="C21" s="28">
        <v>1987</v>
      </c>
      <c r="D21" s="28">
        <v>3</v>
      </c>
      <c r="E21" s="28" t="s">
        <v>74</v>
      </c>
      <c r="F21" s="44" t="s">
        <v>108</v>
      </c>
      <c r="G21" s="28">
        <v>20</v>
      </c>
    </row>
    <row r="22" spans="1:7" ht="12.75">
      <c r="A22" s="28">
        <v>16</v>
      </c>
      <c r="B22" s="43" t="s">
        <v>109</v>
      </c>
      <c r="C22" s="28">
        <v>1991</v>
      </c>
      <c r="D22" s="28">
        <v>3</v>
      </c>
      <c r="E22" s="28" t="s">
        <v>74</v>
      </c>
      <c r="F22" s="44" t="s">
        <v>110</v>
      </c>
      <c r="G22" s="28">
        <v>21</v>
      </c>
    </row>
    <row r="23" spans="1:10" s="42" customFormat="1" ht="15">
      <c r="A23" s="41"/>
      <c r="B23" s="47"/>
      <c r="C23" s="41"/>
      <c r="D23" s="41"/>
      <c r="E23" s="41"/>
      <c r="F23" s="41"/>
      <c r="G23" s="41"/>
      <c r="H23" s="41"/>
      <c r="I23" s="41"/>
      <c r="J23" s="41"/>
    </row>
    <row r="24" spans="1:7" ht="12.75">
      <c r="A24" s="45"/>
      <c r="B24" s="48"/>
      <c r="C24" s="45"/>
      <c r="D24" s="45"/>
      <c r="E24" s="45"/>
      <c r="F24" s="45"/>
      <c r="G24" s="45"/>
    </row>
    <row r="25" spans="1:7" ht="12.75">
      <c r="A25" s="45"/>
      <c r="B25" s="48"/>
      <c r="C25" s="45"/>
      <c r="D25" s="45"/>
      <c r="E25" s="45"/>
      <c r="F25" s="45"/>
      <c r="G25" s="45"/>
    </row>
    <row r="26" spans="1:7" ht="12.75">
      <c r="A26" s="45"/>
      <c r="B26" s="48"/>
      <c r="C26" s="45"/>
      <c r="D26" s="45"/>
      <c r="E26" s="45"/>
      <c r="F26" s="45"/>
      <c r="G26" s="45"/>
    </row>
    <row r="27" spans="2:39" ht="12.75">
      <c r="B27" t="s">
        <v>119</v>
      </c>
      <c r="F27" t="s">
        <v>120</v>
      </c>
      <c r="AI27" s="18"/>
      <c r="AK27" s="18"/>
      <c r="AL27" s="18"/>
      <c r="AM27" s="18"/>
    </row>
    <row r="28" spans="35:39" ht="12.75">
      <c r="AI28" s="18"/>
      <c r="AK28" s="18"/>
      <c r="AL28" s="18"/>
      <c r="AM28" s="18"/>
    </row>
    <row r="29" spans="35:39" ht="12.75">
      <c r="AI29" s="18"/>
      <c r="AK29" s="18"/>
      <c r="AL29" s="18"/>
      <c r="AM29" s="18"/>
    </row>
    <row r="30" spans="2:39" ht="12.75">
      <c r="B30" t="s">
        <v>121</v>
      </c>
      <c r="F30" t="s">
        <v>122</v>
      </c>
      <c r="AI30" s="18"/>
      <c r="AK30" s="18"/>
      <c r="AL30" s="18"/>
      <c r="AM30" s="18"/>
    </row>
    <row r="31" spans="1:7" ht="12.75">
      <c r="A31" s="45"/>
      <c r="B31" s="48"/>
      <c r="C31" s="45"/>
      <c r="D31" s="45"/>
      <c r="E31" s="45"/>
      <c r="F31" s="45"/>
      <c r="G31" s="45"/>
    </row>
    <row r="32" spans="1:7" ht="12.75">
      <c r="A32" s="45"/>
      <c r="B32" s="48"/>
      <c r="C32" s="45"/>
      <c r="D32" s="45"/>
      <c r="E32" s="45"/>
      <c r="F32" s="45"/>
      <c r="G32" s="45"/>
    </row>
    <row r="33" spans="1:7" ht="12.75">
      <c r="A33" s="45"/>
      <c r="B33" s="48"/>
      <c r="C33" s="45"/>
      <c r="D33" s="45"/>
      <c r="E33" s="45"/>
      <c r="F33" s="45"/>
      <c r="G33" s="45"/>
    </row>
    <row r="34" spans="1:7" ht="12.75">
      <c r="A34" s="45"/>
      <c r="B34" s="48"/>
      <c r="C34" s="45"/>
      <c r="D34" s="45"/>
      <c r="E34" s="45"/>
      <c r="F34" s="45"/>
      <c r="G34" s="45"/>
    </row>
    <row r="35" spans="1:7" ht="12.75">
      <c r="A35" s="45"/>
      <c r="B35" s="48"/>
      <c r="C35" s="45"/>
      <c r="D35" s="45"/>
      <c r="E35" s="45"/>
      <c r="F35" s="45"/>
      <c r="G35" s="45"/>
    </row>
    <row r="36" spans="1:7" ht="12.75">
      <c r="A36" s="45"/>
      <c r="B36" s="48"/>
      <c r="C36" s="45"/>
      <c r="D36" s="45"/>
      <c r="E36" s="45"/>
      <c r="F36" s="45"/>
      <c r="G36" s="45"/>
    </row>
    <row r="37" spans="1:7" ht="12.75">
      <c r="A37" s="45"/>
      <c r="B37" s="48"/>
      <c r="C37" s="45"/>
      <c r="D37" s="45"/>
      <c r="E37" s="45"/>
      <c r="F37" s="45"/>
      <c r="G37" s="45"/>
    </row>
    <row r="38" spans="1:7" ht="12.75">
      <c r="A38" s="45"/>
      <c r="B38" s="48"/>
      <c r="C38" s="45"/>
      <c r="D38" s="45"/>
      <c r="E38" s="45"/>
      <c r="F38" s="45"/>
      <c r="G38" s="45"/>
    </row>
    <row r="39" spans="1:7" ht="12.75">
      <c r="A39" s="45"/>
      <c r="B39" s="48"/>
      <c r="C39" s="45"/>
      <c r="D39" s="45"/>
      <c r="E39" s="45"/>
      <c r="F39" s="45"/>
      <c r="G39" s="45"/>
    </row>
    <row r="40" spans="1:7" ht="12.75">
      <c r="A40" s="45"/>
      <c r="B40" s="48"/>
      <c r="C40" s="45"/>
      <c r="D40" s="45"/>
      <c r="E40" s="45"/>
      <c r="F40" s="45"/>
      <c r="G40" s="45"/>
    </row>
    <row r="41" spans="1:7" ht="12.75">
      <c r="A41" s="45"/>
      <c r="B41" s="48"/>
      <c r="C41" s="45"/>
      <c r="D41" s="45"/>
      <c r="E41" s="45"/>
      <c r="F41" s="45"/>
      <c r="G41" s="45"/>
    </row>
    <row r="42" spans="1:7" ht="12.75">
      <c r="A42" s="45"/>
      <c r="B42" s="48"/>
      <c r="C42" s="45"/>
      <c r="D42" s="45"/>
      <c r="E42" s="45"/>
      <c r="F42" s="45"/>
      <c r="G42" s="45"/>
    </row>
    <row r="43" spans="1:7" ht="12.75">
      <c r="A43" s="45"/>
      <c r="B43" s="48"/>
      <c r="C43" s="45"/>
      <c r="D43" s="45"/>
      <c r="E43" s="45"/>
      <c r="F43" s="45"/>
      <c r="G43" s="45"/>
    </row>
    <row r="44" spans="1:7" ht="12.75">
      <c r="A44" s="45"/>
      <c r="B44" s="48"/>
      <c r="C44" s="45"/>
      <c r="D44" s="45"/>
      <c r="E44" s="45"/>
      <c r="F44" s="45"/>
      <c r="G44" s="45"/>
    </row>
    <row r="45" spans="1:7" ht="12.75">
      <c r="A45" s="45"/>
      <c r="B45" s="48"/>
      <c r="C45" s="45"/>
      <c r="D45" s="45"/>
      <c r="E45" s="45"/>
      <c r="F45" s="45"/>
      <c r="G45" s="45"/>
    </row>
    <row r="46" spans="1:7" ht="12.75">
      <c r="A46" s="45"/>
      <c r="B46" s="48"/>
      <c r="C46" s="45"/>
      <c r="D46" s="45"/>
      <c r="E46" s="45"/>
      <c r="F46" s="45"/>
      <c r="G46" s="45"/>
    </row>
    <row r="47" spans="1:7" ht="12.75">
      <c r="A47" s="45"/>
      <c r="B47" s="48"/>
      <c r="C47" s="45"/>
      <c r="D47" s="45"/>
      <c r="E47" s="45"/>
      <c r="F47" s="45"/>
      <c r="G47" s="45"/>
    </row>
    <row r="48" spans="1:7" ht="12.75">
      <c r="A48" s="45"/>
      <c r="B48" s="48"/>
      <c r="C48" s="45"/>
      <c r="D48" s="45"/>
      <c r="E48" s="45"/>
      <c r="F48" s="45"/>
      <c r="G48" s="45"/>
    </row>
    <row r="49" spans="1:7" ht="12.75">
      <c r="A49" s="45"/>
      <c r="B49" s="48"/>
      <c r="C49" s="45"/>
      <c r="D49" s="45"/>
      <c r="E49" s="45"/>
      <c r="F49" s="45"/>
      <c r="G49" s="45"/>
    </row>
    <row r="50" spans="1:7" ht="12.75">
      <c r="A50" s="45"/>
      <c r="B50" s="48"/>
      <c r="C50" s="45"/>
      <c r="D50" s="45"/>
      <c r="E50" s="45"/>
      <c r="F50" s="45"/>
      <c r="G50" s="45"/>
    </row>
    <row r="51" spans="1:7" ht="12.75">
      <c r="A51" s="45"/>
      <c r="B51" s="48"/>
      <c r="C51" s="45"/>
      <c r="D51" s="45"/>
      <c r="E51" s="45"/>
      <c r="F51" s="45"/>
      <c r="G51" s="45"/>
    </row>
    <row r="52" spans="1:7" ht="12.75">
      <c r="A52" s="45"/>
      <c r="B52" s="48"/>
      <c r="C52" s="45"/>
      <c r="D52" s="45"/>
      <c r="E52" s="45"/>
      <c r="F52" s="45"/>
      <c r="G52" s="45"/>
    </row>
    <row r="53" spans="1:7" ht="12.75">
      <c r="A53" s="45"/>
      <c r="B53" s="48"/>
      <c r="C53" s="45"/>
      <c r="D53" s="45"/>
      <c r="E53" s="45"/>
      <c r="F53" s="45"/>
      <c r="G53" s="45"/>
    </row>
    <row r="54" spans="1:7" ht="12.75">
      <c r="A54" s="45"/>
      <c r="B54" s="48"/>
      <c r="C54" s="45"/>
      <c r="D54" s="45"/>
      <c r="E54" s="45"/>
      <c r="F54" s="45"/>
      <c r="G54" s="45"/>
    </row>
    <row r="55" spans="1:7" ht="12.75">
      <c r="A55" s="45"/>
      <c r="B55" s="48"/>
      <c r="C55" s="45"/>
      <c r="D55" s="45"/>
      <c r="E55" s="45"/>
      <c r="F55" s="45"/>
      <c r="G55" s="45"/>
    </row>
    <row r="56" spans="1:7" ht="12.75">
      <c r="A56" s="45"/>
      <c r="B56" s="48"/>
      <c r="C56" s="45"/>
      <c r="D56" s="45"/>
      <c r="E56" s="45"/>
      <c r="F56" s="45"/>
      <c r="G56" s="45"/>
    </row>
    <row r="57" spans="1:7" ht="12.75">
      <c r="A57" s="45"/>
      <c r="B57" s="48"/>
      <c r="C57" s="45"/>
      <c r="D57" s="45"/>
      <c r="E57" s="45"/>
      <c r="F57" s="45"/>
      <c r="G57" s="45"/>
    </row>
    <row r="58" spans="1:7" ht="12.75">
      <c r="A58" s="45"/>
      <c r="B58" s="48"/>
      <c r="C58" s="45"/>
      <c r="D58" s="45"/>
      <c r="E58" s="45"/>
      <c r="F58" s="45"/>
      <c r="G58" s="45"/>
    </row>
    <row r="59" spans="1:7" ht="12.75">
      <c r="A59" s="45"/>
      <c r="B59" s="48"/>
      <c r="C59" s="45"/>
      <c r="D59" s="45"/>
      <c r="E59" s="45"/>
      <c r="F59" s="45"/>
      <c r="G59" s="45"/>
    </row>
    <row r="60" spans="1:7" ht="12.75">
      <c r="A60" s="45"/>
      <c r="B60" s="48"/>
      <c r="C60" s="45"/>
      <c r="D60" s="45"/>
      <c r="E60" s="45"/>
      <c r="F60" s="45"/>
      <c r="G60" s="45"/>
    </row>
    <row r="61" spans="1:7" ht="12.75">
      <c r="A61" s="45"/>
      <c r="B61" s="48"/>
      <c r="C61" s="45"/>
      <c r="D61" s="45"/>
      <c r="E61" s="45"/>
      <c r="F61" s="45"/>
      <c r="G61" s="45"/>
    </row>
    <row r="62" spans="1:7" ht="12.75">
      <c r="A62" s="45"/>
      <c r="B62" s="48"/>
      <c r="C62" s="45"/>
      <c r="D62" s="45"/>
      <c r="E62" s="45"/>
      <c r="F62" s="45"/>
      <c r="G62" s="45"/>
    </row>
    <row r="63" spans="1:7" ht="12.75">
      <c r="A63" s="45"/>
      <c r="B63" s="48"/>
      <c r="C63" s="45"/>
      <c r="D63" s="45"/>
      <c r="E63" s="45"/>
      <c r="F63" s="45"/>
      <c r="G63" s="45"/>
    </row>
    <row r="64" spans="1:7" ht="12.75">
      <c r="A64" s="45"/>
      <c r="B64" s="48"/>
      <c r="C64" s="45"/>
      <c r="D64" s="45"/>
      <c r="E64" s="45"/>
      <c r="F64" s="45"/>
      <c r="G64" s="45"/>
    </row>
    <row r="65" spans="1:7" ht="12.75">
      <c r="A65" s="45"/>
      <c r="B65" s="48"/>
      <c r="C65" s="45"/>
      <c r="D65" s="45"/>
      <c r="E65" s="45"/>
      <c r="F65" s="45"/>
      <c r="G65" s="45"/>
    </row>
    <row r="66" spans="1:7" ht="12.75">
      <c r="A66" s="45"/>
      <c r="B66" s="48"/>
      <c r="C66" s="45"/>
      <c r="D66" s="45"/>
      <c r="E66" s="45"/>
      <c r="F66" s="45"/>
      <c r="G66" s="45"/>
    </row>
    <row r="67" spans="1:7" ht="12.75">
      <c r="A67" s="45"/>
      <c r="B67" s="48"/>
      <c r="C67" s="45"/>
      <c r="D67" s="45"/>
      <c r="E67" s="45"/>
      <c r="F67" s="45"/>
      <c r="G67" s="45"/>
    </row>
    <row r="68" spans="1:7" ht="12.75">
      <c r="A68" s="45"/>
      <c r="B68" s="48"/>
      <c r="C68" s="45"/>
      <c r="D68" s="45"/>
      <c r="E68" s="45"/>
      <c r="F68" s="45"/>
      <c r="G68" s="45"/>
    </row>
    <row r="69" spans="1:7" ht="12.75">
      <c r="A69" s="45"/>
      <c r="B69" s="48"/>
      <c r="C69" s="45"/>
      <c r="D69" s="45"/>
      <c r="E69" s="45"/>
      <c r="F69" s="45"/>
      <c r="G69" s="45"/>
    </row>
    <row r="70" spans="1:7" ht="12.75">
      <c r="A70" s="45"/>
      <c r="B70" s="48"/>
      <c r="C70" s="45"/>
      <c r="D70" s="45"/>
      <c r="E70" s="45"/>
      <c r="F70" s="45"/>
      <c r="G70" s="45"/>
    </row>
    <row r="71" spans="1:7" ht="12.75">
      <c r="A71" s="45"/>
      <c r="B71" s="48"/>
      <c r="C71" s="45"/>
      <c r="D71" s="45"/>
      <c r="E71" s="45"/>
      <c r="F71" s="45"/>
      <c r="G71" s="45"/>
    </row>
    <row r="72" spans="1:7" ht="12.75">
      <c r="A72" s="45"/>
      <c r="B72" s="48"/>
      <c r="C72" s="45"/>
      <c r="D72" s="45"/>
      <c r="E72" s="45"/>
      <c r="F72" s="45"/>
      <c r="G72" s="45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&amp;LРождественские Старты - 2012&amp;C&amp;"Arial Cyr,полужирный"&amp;12Марафон мужчины&amp;RГПЗ "Столбы" 6-8 января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M60"/>
  <sheetViews>
    <sheetView workbookViewId="0" topLeftCell="A1">
      <selection activeCell="A1" sqref="A1"/>
    </sheetView>
  </sheetViews>
  <sheetFormatPr defaultColWidth="9.00390625" defaultRowHeight="12.75"/>
  <cols>
    <col min="1" max="1" width="3.75390625" style="46" customWidth="1"/>
    <col min="2" max="2" width="30.875" style="49" customWidth="1"/>
    <col min="3" max="3" width="6.625" style="46" customWidth="1"/>
    <col min="4" max="4" width="6.75390625" style="46" customWidth="1"/>
    <col min="5" max="5" width="16.625" style="46" customWidth="1"/>
    <col min="6" max="6" width="9.00390625" style="46" customWidth="1"/>
    <col min="7" max="7" width="7.25390625" style="46" customWidth="1"/>
    <col min="8" max="10" width="5.625" style="45" customWidth="1"/>
    <col min="11" max="16384" width="9.125" style="46" customWidth="1"/>
  </cols>
  <sheetData>
    <row r="1" spans="1:10" s="42" customFormat="1" ht="15">
      <c r="A1" s="40" t="s">
        <v>0</v>
      </c>
      <c r="B1" s="40" t="s">
        <v>3</v>
      </c>
      <c r="C1" s="40" t="s">
        <v>70</v>
      </c>
      <c r="D1" s="40" t="s">
        <v>71</v>
      </c>
      <c r="E1" s="40" t="s">
        <v>72</v>
      </c>
      <c r="F1" s="40" t="s">
        <v>73</v>
      </c>
      <c r="G1" s="40" t="s">
        <v>5</v>
      </c>
      <c r="H1" s="41"/>
      <c r="I1" s="41"/>
      <c r="J1" s="41"/>
    </row>
    <row r="2" spans="1:7" ht="12.75">
      <c r="A2" s="28">
        <v>3</v>
      </c>
      <c r="B2" s="43" t="s">
        <v>111</v>
      </c>
      <c r="C2" s="28">
        <v>1988</v>
      </c>
      <c r="D2" s="28">
        <v>1</v>
      </c>
      <c r="E2" s="28" t="s">
        <v>87</v>
      </c>
      <c r="F2" s="50">
        <v>0.04259259259259259</v>
      </c>
      <c r="G2" s="28">
        <v>1</v>
      </c>
    </row>
    <row r="3" spans="1:7" ht="12.75">
      <c r="A3" s="28">
        <v>2</v>
      </c>
      <c r="B3" s="43" t="s">
        <v>112</v>
      </c>
      <c r="C3" s="28">
        <v>1975</v>
      </c>
      <c r="D3" s="28">
        <v>3</v>
      </c>
      <c r="E3" s="28" t="s">
        <v>113</v>
      </c>
      <c r="F3" s="50">
        <v>0.04612268518518519</v>
      </c>
      <c r="G3" s="28">
        <v>2</v>
      </c>
    </row>
    <row r="4" spans="1:7" ht="12.75">
      <c r="A4" s="28">
        <v>8</v>
      </c>
      <c r="B4" s="43" t="s">
        <v>41</v>
      </c>
      <c r="C4" s="28">
        <v>1982</v>
      </c>
      <c r="D4" s="28">
        <v>1</v>
      </c>
      <c r="E4" s="28" t="s">
        <v>77</v>
      </c>
      <c r="F4" s="50">
        <v>0.04701388888888889</v>
      </c>
      <c r="G4" s="28">
        <v>3</v>
      </c>
    </row>
    <row r="5" spans="1:7" ht="12.75">
      <c r="A5" s="28">
        <v>7</v>
      </c>
      <c r="B5" s="43" t="s">
        <v>45</v>
      </c>
      <c r="C5" s="28">
        <v>1989</v>
      </c>
      <c r="D5" s="28">
        <v>3</v>
      </c>
      <c r="E5" s="28" t="s">
        <v>87</v>
      </c>
      <c r="F5" s="50">
        <v>0.05111111111111111</v>
      </c>
      <c r="G5" s="28">
        <v>4</v>
      </c>
    </row>
    <row r="6" spans="1:7" ht="12.75">
      <c r="A6" s="28">
        <v>9</v>
      </c>
      <c r="B6" s="43" t="s">
        <v>49</v>
      </c>
      <c r="C6" s="28">
        <v>1983</v>
      </c>
      <c r="D6" s="28" t="s">
        <v>76</v>
      </c>
      <c r="E6" s="28" t="s">
        <v>77</v>
      </c>
      <c r="F6" s="50">
        <v>0.05311342592592593</v>
      </c>
      <c r="G6" s="28">
        <v>5</v>
      </c>
    </row>
    <row r="7" spans="1:7" ht="12.75">
      <c r="A7" s="28">
        <v>5</v>
      </c>
      <c r="B7" s="43" t="s">
        <v>47</v>
      </c>
      <c r="C7" s="28">
        <v>1959</v>
      </c>
      <c r="D7" s="28" t="s">
        <v>93</v>
      </c>
      <c r="E7" s="28" t="s">
        <v>114</v>
      </c>
      <c r="F7" s="50">
        <v>0.05587962962962963</v>
      </c>
      <c r="G7" s="28">
        <v>6</v>
      </c>
    </row>
    <row r="8" spans="1:7" ht="12.75">
      <c r="A8" s="28">
        <v>4</v>
      </c>
      <c r="B8" s="43" t="s">
        <v>46</v>
      </c>
      <c r="C8" s="28">
        <v>1970</v>
      </c>
      <c r="D8" s="28" t="s">
        <v>93</v>
      </c>
      <c r="E8" s="28" t="s">
        <v>114</v>
      </c>
      <c r="F8" s="50">
        <v>0.05677083333333333</v>
      </c>
      <c r="G8" s="28">
        <v>7</v>
      </c>
    </row>
    <row r="9" spans="1:7" ht="12.75">
      <c r="A9" s="28">
        <v>1</v>
      </c>
      <c r="B9" s="43" t="s">
        <v>38</v>
      </c>
      <c r="C9" s="28">
        <v>1971</v>
      </c>
      <c r="D9" s="28" t="s">
        <v>76</v>
      </c>
      <c r="E9" s="28" t="s">
        <v>96</v>
      </c>
      <c r="F9" s="50">
        <v>0.059722222222222225</v>
      </c>
      <c r="G9" s="28">
        <v>8</v>
      </c>
    </row>
    <row r="10" spans="1:7" ht="12.75">
      <c r="A10" s="28">
        <v>6</v>
      </c>
      <c r="B10" s="43" t="s">
        <v>115</v>
      </c>
      <c r="C10" s="28">
        <v>1993</v>
      </c>
      <c r="D10" s="28">
        <v>3</v>
      </c>
      <c r="E10" s="28" t="s">
        <v>74</v>
      </c>
      <c r="F10" s="50">
        <v>0.062037037037037036</v>
      </c>
      <c r="G10" s="28">
        <v>9</v>
      </c>
    </row>
    <row r="11" spans="1:10" s="42" customFormat="1" ht="15">
      <c r="A11" s="41"/>
      <c r="B11" s="47"/>
      <c r="C11" s="41"/>
      <c r="D11" s="41"/>
      <c r="E11" s="41"/>
      <c r="F11" s="41"/>
      <c r="G11" s="41"/>
      <c r="H11" s="41"/>
      <c r="I11" s="41"/>
      <c r="J11" s="41"/>
    </row>
    <row r="12" spans="1:7" ht="12.75">
      <c r="A12" s="45"/>
      <c r="B12" s="48"/>
      <c r="C12" s="45"/>
      <c r="D12" s="45"/>
      <c r="E12" s="45"/>
      <c r="F12" s="45"/>
      <c r="G12" s="45"/>
    </row>
    <row r="13" spans="1:7" ht="12.75">
      <c r="A13" s="45"/>
      <c r="B13" s="48"/>
      <c r="C13" s="45"/>
      <c r="D13" s="45"/>
      <c r="E13" s="45"/>
      <c r="F13" s="45"/>
      <c r="G13" s="45"/>
    </row>
    <row r="14" spans="1:7" ht="12.75">
      <c r="A14" s="45"/>
      <c r="B14" s="48"/>
      <c r="C14" s="45"/>
      <c r="D14" s="45"/>
      <c r="E14" s="45"/>
      <c r="F14" s="45"/>
      <c r="G14" s="45"/>
    </row>
    <row r="15" spans="2:39" ht="12.75">
      <c r="B15" t="s">
        <v>119</v>
      </c>
      <c r="F15" t="s">
        <v>120</v>
      </c>
      <c r="AI15" s="18"/>
      <c r="AK15" s="18"/>
      <c r="AL15" s="18"/>
      <c r="AM15" s="18"/>
    </row>
    <row r="16" spans="35:39" ht="12.75">
      <c r="AI16" s="18"/>
      <c r="AK16" s="18"/>
      <c r="AL16" s="18"/>
      <c r="AM16" s="18"/>
    </row>
    <row r="17" spans="35:39" ht="12.75">
      <c r="AI17" s="18"/>
      <c r="AK17" s="18"/>
      <c r="AL17" s="18"/>
      <c r="AM17" s="18"/>
    </row>
    <row r="18" spans="2:39" ht="12.75">
      <c r="B18" t="s">
        <v>121</v>
      </c>
      <c r="F18" t="s">
        <v>122</v>
      </c>
      <c r="AI18" s="18"/>
      <c r="AK18" s="18"/>
      <c r="AL18" s="18"/>
      <c r="AM18" s="18"/>
    </row>
    <row r="19" spans="1:7" ht="12.75">
      <c r="A19" s="45"/>
      <c r="B19" s="48"/>
      <c r="C19" s="45"/>
      <c r="D19" s="45"/>
      <c r="E19" s="45"/>
      <c r="F19" s="45"/>
      <c r="G19" s="45"/>
    </row>
    <row r="20" spans="1:7" ht="12.75">
      <c r="A20" s="45"/>
      <c r="B20" s="48"/>
      <c r="C20" s="45"/>
      <c r="D20" s="45"/>
      <c r="E20" s="45"/>
      <c r="F20" s="45"/>
      <c r="G20" s="45"/>
    </row>
    <row r="21" spans="1:7" ht="12.75">
      <c r="A21" s="45"/>
      <c r="B21" s="48"/>
      <c r="C21" s="45"/>
      <c r="D21" s="45"/>
      <c r="E21" s="45"/>
      <c r="F21" s="45"/>
      <c r="G21" s="45"/>
    </row>
    <row r="22" spans="1:7" ht="12.75">
      <c r="A22" s="45"/>
      <c r="B22" s="48"/>
      <c r="C22" s="45"/>
      <c r="D22" s="45"/>
      <c r="E22" s="45"/>
      <c r="F22" s="45"/>
      <c r="G22" s="45"/>
    </row>
    <row r="23" spans="1:7" ht="12.75">
      <c r="A23" s="45"/>
      <c r="B23" s="48"/>
      <c r="C23" s="45"/>
      <c r="D23" s="45"/>
      <c r="E23" s="45"/>
      <c r="F23" s="45"/>
      <c r="G23" s="45"/>
    </row>
    <row r="24" spans="1:7" ht="12.75">
      <c r="A24" s="45"/>
      <c r="B24" s="48"/>
      <c r="C24" s="45"/>
      <c r="D24" s="45"/>
      <c r="E24" s="45"/>
      <c r="F24" s="45"/>
      <c r="G24" s="45"/>
    </row>
    <row r="25" spans="1:7" ht="12.75">
      <c r="A25" s="45"/>
      <c r="B25" s="48"/>
      <c r="C25" s="45"/>
      <c r="D25" s="45"/>
      <c r="E25" s="45"/>
      <c r="F25" s="45"/>
      <c r="G25" s="45"/>
    </row>
    <row r="26" spans="1:7" ht="12.75">
      <c r="A26" s="45"/>
      <c r="B26" s="48"/>
      <c r="C26" s="45"/>
      <c r="D26" s="45"/>
      <c r="E26" s="45"/>
      <c r="F26" s="45"/>
      <c r="G26" s="45"/>
    </row>
    <row r="27" spans="1:7" ht="12.75">
      <c r="A27" s="45"/>
      <c r="B27" s="48"/>
      <c r="C27" s="45"/>
      <c r="D27" s="45"/>
      <c r="E27" s="45"/>
      <c r="F27" s="45"/>
      <c r="G27" s="45"/>
    </row>
    <row r="28" spans="1:7" ht="12.75">
      <c r="A28" s="45"/>
      <c r="B28" s="48"/>
      <c r="C28" s="45"/>
      <c r="D28" s="45"/>
      <c r="E28" s="45"/>
      <c r="F28" s="45"/>
      <c r="G28" s="45"/>
    </row>
    <row r="29" spans="1:7" ht="12.75">
      <c r="A29" s="45"/>
      <c r="B29" s="48"/>
      <c r="C29" s="45"/>
      <c r="D29" s="45"/>
      <c r="E29" s="45"/>
      <c r="F29" s="45"/>
      <c r="G29" s="45"/>
    </row>
    <row r="30" spans="1:7" ht="12.75">
      <c r="A30" s="45"/>
      <c r="B30" s="48"/>
      <c r="C30" s="45"/>
      <c r="D30" s="45"/>
      <c r="E30" s="45"/>
      <c r="F30" s="45"/>
      <c r="G30" s="45"/>
    </row>
    <row r="31" spans="1:7" ht="12.75">
      <c r="A31" s="45"/>
      <c r="B31" s="48"/>
      <c r="C31" s="45"/>
      <c r="D31" s="45"/>
      <c r="E31" s="45"/>
      <c r="F31" s="45"/>
      <c r="G31" s="45"/>
    </row>
    <row r="32" spans="1:7" ht="12.75">
      <c r="A32" s="45"/>
      <c r="B32" s="48"/>
      <c r="C32" s="45"/>
      <c r="D32" s="45"/>
      <c r="E32" s="45"/>
      <c r="F32" s="45"/>
      <c r="G32" s="45"/>
    </row>
    <row r="33" spans="1:7" ht="12.75">
      <c r="A33" s="45"/>
      <c r="B33" s="48"/>
      <c r="C33" s="45"/>
      <c r="D33" s="45"/>
      <c r="E33" s="45"/>
      <c r="F33" s="45"/>
      <c r="G33" s="45"/>
    </row>
    <row r="34" spans="1:7" ht="12.75">
      <c r="A34" s="45"/>
      <c r="B34" s="48"/>
      <c r="C34" s="45"/>
      <c r="D34" s="45"/>
      <c r="E34" s="45"/>
      <c r="F34" s="45"/>
      <c r="G34" s="45"/>
    </row>
    <row r="35" spans="1:7" ht="12.75">
      <c r="A35" s="45"/>
      <c r="B35" s="48"/>
      <c r="C35" s="45"/>
      <c r="D35" s="45"/>
      <c r="E35" s="45"/>
      <c r="F35" s="45"/>
      <c r="G35" s="45"/>
    </row>
    <row r="36" spans="1:7" ht="12.75">
      <c r="A36" s="45"/>
      <c r="B36" s="48"/>
      <c r="C36" s="45"/>
      <c r="D36" s="45"/>
      <c r="E36" s="45"/>
      <c r="F36" s="45"/>
      <c r="G36" s="45"/>
    </row>
    <row r="37" spans="1:7" ht="12.75">
      <c r="A37" s="45"/>
      <c r="B37" s="48"/>
      <c r="C37" s="45"/>
      <c r="D37" s="45"/>
      <c r="E37" s="45"/>
      <c r="F37" s="45"/>
      <c r="G37" s="45"/>
    </row>
    <row r="38" spans="1:7" ht="12.75">
      <c r="A38" s="45"/>
      <c r="B38" s="48"/>
      <c r="C38" s="45"/>
      <c r="D38" s="45"/>
      <c r="E38" s="45"/>
      <c r="F38" s="45"/>
      <c r="G38" s="45"/>
    </row>
    <row r="39" spans="1:7" ht="12.75">
      <c r="A39" s="45"/>
      <c r="B39" s="48"/>
      <c r="C39" s="45"/>
      <c r="D39" s="45"/>
      <c r="E39" s="45"/>
      <c r="F39" s="45"/>
      <c r="G39" s="45"/>
    </row>
    <row r="40" spans="1:7" ht="12.75">
      <c r="A40" s="45"/>
      <c r="B40" s="48"/>
      <c r="C40" s="45"/>
      <c r="D40" s="45"/>
      <c r="E40" s="45"/>
      <c r="F40" s="45"/>
      <c r="G40" s="45"/>
    </row>
    <row r="41" spans="1:7" ht="12.75">
      <c r="A41" s="45"/>
      <c r="B41" s="48"/>
      <c r="C41" s="45"/>
      <c r="D41" s="45"/>
      <c r="E41" s="45"/>
      <c r="F41" s="45"/>
      <c r="G41" s="45"/>
    </row>
    <row r="42" spans="1:7" ht="12.75">
      <c r="A42" s="45"/>
      <c r="B42" s="48"/>
      <c r="C42" s="45"/>
      <c r="D42" s="45"/>
      <c r="E42" s="45"/>
      <c r="F42" s="45"/>
      <c r="G42" s="45"/>
    </row>
    <row r="43" spans="1:7" ht="12.75">
      <c r="A43" s="45"/>
      <c r="B43" s="48"/>
      <c r="C43" s="45"/>
      <c r="D43" s="45"/>
      <c r="E43" s="45"/>
      <c r="F43" s="45"/>
      <c r="G43" s="45"/>
    </row>
    <row r="44" spans="1:7" ht="12.75">
      <c r="A44" s="45"/>
      <c r="B44" s="48"/>
      <c r="C44" s="45"/>
      <c r="D44" s="45"/>
      <c r="E44" s="45"/>
      <c r="F44" s="45"/>
      <c r="G44" s="45"/>
    </row>
    <row r="45" spans="1:7" ht="12.75">
      <c r="A45" s="45"/>
      <c r="B45" s="48"/>
      <c r="C45" s="45"/>
      <c r="D45" s="45"/>
      <c r="E45" s="45"/>
      <c r="F45" s="45"/>
      <c r="G45" s="45"/>
    </row>
    <row r="46" spans="1:7" ht="12.75">
      <c r="A46" s="45"/>
      <c r="B46" s="48"/>
      <c r="C46" s="45"/>
      <c r="D46" s="45"/>
      <c r="E46" s="45"/>
      <c r="F46" s="45"/>
      <c r="G46" s="45"/>
    </row>
    <row r="47" spans="1:7" ht="12.75">
      <c r="A47" s="45"/>
      <c r="B47" s="48"/>
      <c r="C47" s="45"/>
      <c r="D47" s="45"/>
      <c r="E47" s="45"/>
      <c r="F47" s="45"/>
      <c r="G47" s="45"/>
    </row>
    <row r="48" spans="1:7" ht="12.75">
      <c r="A48" s="45"/>
      <c r="B48" s="48"/>
      <c r="C48" s="45"/>
      <c r="D48" s="45"/>
      <c r="E48" s="45"/>
      <c r="F48" s="45"/>
      <c r="G48" s="45"/>
    </row>
    <row r="49" spans="1:7" ht="12.75">
      <c r="A49" s="45"/>
      <c r="B49" s="48"/>
      <c r="C49" s="45"/>
      <c r="D49" s="45"/>
      <c r="E49" s="45"/>
      <c r="F49" s="45"/>
      <c r="G49" s="45"/>
    </row>
    <row r="50" spans="1:7" ht="12.75">
      <c r="A50" s="45"/>
      <c r="B50" s="48"/>
      <c r="C50" s="45"/>
      <c r="D50" s="45"/>
      <c r="E50" s="45"/>
      <c r="F50" s="45"/>
      <c r="G50" s="45"/>
    </row>
    <row r="51" spans="1:7" ht="12.75">
      <c r="A51" s="45"/>
      <c r="B51" s="48"/>
      <c r="C51" s="45"/>
      <c r="D51" s="45"/>
      <c r="E51" s="45"/>
      <c r="F51" s="45"/>
      <c r="G51" s="45"/>
    </row>
    <row r="52" spans="1:7" ht="12.75">
      <c r="A52" s="45"/>
      <c r="B52" s="48"/>
      <c r="C52" s="45"/>
      <c r="D52" s="45"/>
      <c r="E52" s="45"/>
      <c r="F52" s="45"/>
      <c r="G52" s="45"/>
    </row>
    <row r="53" spans="1:7" ht="12.75">
      <c r="A53" s="45"/>
      <c r="B53" s="48"/>
      <c r="C53" s="45"/>
      <c r="D53" s="45"/>
      <c r="E53" s="45"/>
      <c r="F53" s="45"/>
      <c r="G53" s="45"/>
    </row>
    <row r="54" spans="1:7" ht="12.75">
      <c r="A54" s="45"/>
      <c r="B54" s="48"/>
      <c r="C54" s="45"/>
      <c r="D54" s="45"/>
      <c r="E54" s="45"/>
      <c r="F54" s="45"/>
      <c r="G54" s="45"/>
    </row>
    <row r="55" spans="1:7" ht="12.75">
      <c r="A55" s="45"/>
      <c r="B55" s="48"/>
      <c r="C55" s="45"/>
      <c r="D55" s="45"/>
      <c r="E55" s="45"/>
      <c r="F55" s="45"/>
      <c r="G55" s="45"/>
    </row>
    <row r="56" spans="1:7" ht="12.75">
      <c r="A56" s="45"/>
      <c r="B56" s="48"/>
      <c r="C56" s="45"/>
      <c r="D56" s="45"/>
      <c r="E56" s="45"/>
      <c r="F56" s="45"/>
      <c r="G56" s="45"/>
    </row>
    <row r="57" spans="1:7" ht="12.75">
      <c r="A57" s="45"/>
      <c r="B57" s="48"/>
      <c r="C57" s="45"/>
      <c r="D57" s="45"/>
      <c r="E57" s="45"/>
      <c r="F57" s="45"/>
      <c r="G57" s="45"/>
    </row>
    <row r="58" spans="1:7" ht="12.75">
      <c r="A58" s="45"/>
      <c r="B58" s="48"/>
      <c r="C58" s="45"/>
      <c r="D58" s="45"/>
      <c r="E58" s="45"/>
      <c r="F58" s="45"/>
      <c r="G58" s="45"/>
    </row>
    <row r="59" spans="1:7" ht="12.75">
      <c r="A59" s="45"/>
      <c r="B59" s="48"/>
      <c r="C59" s="45"/>
      <c r="D59" s="45"/>
      <c r="E59" s="45"/>
      <c r="F59" s="45"/>
      <c r="G59" s="45"/>
    </row>
    <row r="60" spans="1:7" ht="12.75">
      <c r="A60" s="45"/>
      <c r="B60" s="48"/>
      <c r="C60" s="45"/>
      <c r="D60" s="45"/>
      <c r="E60" s="45"/>
      <c r="F60" s="45"/>
      <c r="G60" s="45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&amp;LРождественские Старты - 2012&amp;C&amp;"Arial Cyr,полужирный"&amp;12Марафон женщины&amp;RГПЗ "Столбы" 6-8 января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M31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6.375" style="18" customWidth="1"/>
    <col min="2" max="2" width="28.00390625" style="0" customWidth="1"/>
    <col min="3" max="4" width="9.375" style="18" bestFit="1" customWidth="1"/>
    <col min="5" max="5" width="9.375" style="0" bestFit="1" customWidth="1"/>
    <col min="6" max="6" width="9.125" style="18" customWidth="1"/>
  </cols>
  <sheetData>
    <row r="2" spans="1:6" s="18" customFormat="1" ht="12.75">
      <c r="A2" s="16" t="s">
        <v>5</v>
      </c>
      <c r="B2" s="16" t="s">
        <v>3</v>
      </c>
      <c r="C2" s="16" t="s">
        <v>116</v>
      </c>
      <c r="D2" s="16" t="s">
        <v>117</v>
      </c>
      <c r="E2" s="16" t="s">
        <v>118</v>
      </c>
      <c r="F2" s="16" t="s">
        <v>51</v>
      </c>
    </row>
    <row r="3" spans="1:6" ht="15">
      <c r="A3" s="16">
        <v>1</v>
      </c>
      <c r="B3" s="14" t="s">
        <v>21</v>
      </c>
      <c r="C3" s="16">
        <v>6.5</v>
      </c>
      <c r="D3" s="16">
        <v>5</v>
      </c>
      <c r="E3" s="16">
        <v>2</v>
      </c>
      <c r="F3" s="16">
        <f aca="true" t="shared" si="0" ref="F3:F15">C3+D3+E3</f>
        <v>13.5</v>
      </c>
    </row>
    <row r="4" spans="1:6" ht="15">
      <c r="A4" s="16">
        <v>2</v>
      </c>
      <c r="B4" s="14" t="s">
        <v>27</v>
      </c>
      <c r="C4" s="16">
        <v>1</v>
      </c>
      <c r="D4" s="16">
        <v>1</v>
      </c>
      <c r="E4" s="16">
        <v>12</v>
      </c>
      <c r="F4" s="16">
        <f t="shared" si="0"/>
        <v>14</v>
      </c>
    </row>
    <row r="5" spans="1:6" ht="15">
      <c r="A5" s="16">
        <v>3</v>
      </c>
      <c r="B5" s="14" t="s">
        <v>6</v>
      </c>
      <c r="C5" s="16">
        <v>9</v>
      </c>
      <c r="D5" s="16">
        <v>4</v>
      </c>
      <c r="E5" s="16">
        <v>1</v>
      </c>
      <c r="F5" s="16">
        <f t="shared" si="0"/>
        <v>14</v>
      </c>
    </row>
    <row r="6" spans="1:6" ht="15">
      <c r="A6" s="16">
        <v>4</v>
      </c>
      <c r="B6" s="14" t="s">
        <v>20</v>
      </c>
      <c r="C6" s="16">
        <v>3.5</v>
      </c>
      <c r="D6" s="16">
        <v>2</v>
      </c>
      <c r="E6" s="16">
        <v>9</v>
      </c>
      <c r="F6" s="16">
        <f t="shared" si="0"/>
        <v>14.5</v>
      </c>
    </row>
    <row r="7" spans="1:6" ht="15">
      <c r="A7" s="16">
        <v>5</v>
      </c>
      <c r="B7" s="14" t="s">
        <v>7</v>
      </c>
      <c r="C7" s="16">
        <v>8</v>
      </c>
      <c r="D7" s="16">
        <v>6</v>
      </c>
      <c r="E7" s="16">
        <v>3</v>
      </c>
      <c r="F7" s="16">
        <f t="shared" si="0"/>
        <v>17</v>
      </c>
    </row>
    <row r="8" spans="1:6" ht="15">
      <c r="A8" s="16">
        <v>6</v>
      </c>
      <c r="B8" s="14" t="s">
        <v>22</v>
      </c>
      <c r="C8" s="16">
        <v>2</v>
      </c>
      <c r="D8" s="16">
        <v>13</v>
      </c>
      <c r="E8" s="16">
        <v>4</v>
      </c>
      <c r="F8" s="16">
        <f t="shared" si="0"/>
        <v>19</v>
      </c>
    </row>
    <row r="9" spans="1:6" ht="15">
      <c r="A9" s="16">
        <v>7</v>
      </c>
      <c r="B9" s="14" t="s">
        <v>12</v>
      </c>
      <c r="C9" s="16">
        <v>6.5</v>
      </c>
      <c r="D9" s="16">
        <v>3</v>
      </c>
      <c r="E9" s="16">
        <v>10</v>
      </c>
      <c r="F9" s="16">
        <f t="shared" si="0"/>
        <v>19.5</v>
      </c>
    </row>
    <row r="10" spans="1:6" ht="15">
      <c r="A10" s="16">
        <v>8</v>
      </c>
      <c r="B10" s="14" t="s">
        <v>10</v>
      </c>
      <c r="C10" s="16">
        <v>3.5</v>
      </c>
      <c r="D10" s="16">
        <v>11</v>
      </c>
      <c r="E10" s="16">
        <v>7</v>
      </c>
      <c r="F10" s="16">
        <f t="shared" si="0"/>
        <v>21.5</v>
      </c>
    </row>
    <row r="11" spans="1:6" ht="15">
      <c r="A11" s="16">
        <v>9</v>
      </c>
      <c r="B11" s="14" t="s">
        <v>18</v>
      </c>
      <c r="C11" s="16">
        <v>10</v>
      </c>
      <c r="D11" s="16">
        <v>7</v>
      </c>
      <c r="E11" s="16">
        <v>6</v>
      </c>
      <c r="F11" s="16">
        <f t="shared" si="0"/>
        <v>23</v>
      </c>
    </row>
    <row r="12" spans="1:6" ht="15">
      <c r="A12" s="16">
        <v>10</v>
      </c>
      <c r="B12" s="14" t="s">
        <v>23</v>
      </c>
      <c r="C12" s="16">
        <v>5</v>
      </c>
      <c r="D12" s="16">
        <v>10</v>
      </c>
      <c r="E12" s="16">
        <v>13</v>
      </c>
      <c r="F12" s="16">
        <f t="shared" si="0"/>
        <v>28</v>
      </c>
    </row>
    <row r="13" spans="1:6" ht="15">
      <c r="A13" s="16">
        <v>11</v>
      </c>
      <c r="B13" s="14" t="s">
        <v>24</v>
      </c>
      <c r="C13" s="16">
        <v>11</v>
      </c>
      <c r="D13" s="16">
        <v>12</v>
      </c>
      <c r="E13" s="16">
        <v>5</v>
      </c>
      <c r="F13" s="16">
        <f t="shared" si="0"/>
        <v>28</v>
      </c>
    </row>
    <row r="14" spans="1:6" ht="15">
      <c r="A14" s="16">
        <v>12</v>
      </c>
      <c r="B14" s="14" t="s">
        <v>14</v>
      </c>
      <c r="C14" s="16">
        <v>13</v>
      </c>
      <c r="D14" s="16">
        <v>9</v>
      </c>
      <c r="E14" s="16">
        <v>8</v>
      </c>
      <c r="F14" s="16">
        <f t="shared" si="0"/>
        <v>30</v>
      </c>
    </row>
    <row r="15" spans="1:6" ht="15">
      <c r="A15" s="16">
        <v>13</v>
      </c>
      <c r="B15" s="14" t="s">
        <v>16</v>
      </c>
      <c r="C15" s="16">
        <v>12</v>
      </c>
      <c r="D15" s="16">
        <v>8</v>
      </c>
      <c r="E15" s="16">
        <v>11</v>
      </c>
      <c r="F15" s="16">
        <f t="shared" si="0"/>
        <v>31</v>
      </c>
    </row>
    <row r="18" spans="1:6" s="18" customFormat="1" ht="12.75">
      <c r="A18" s="16" t="s">
        <v>5</v>
      </c>
      <c r="B18" s="16" t="s">
        <v>3</v>
      </c>
      <c r="C18" s="16" t="s">
        <v>116</v>
      </c>
      <c r="D18" s="16" t="s">
        <v>117</v>
      </c>
      <c r="E18" s="16" t="s">
        <v>118</v>
      </c>
      <c r="F18" s="16" t="s">
        <v>51</v>
      </c>
    </row>
    <row r="19" spans="1:6" ht="15">
      <c r="A19" s="16">
        <v>1</v>
      </c>
      <c r="B19" s="13" t="s">
        <v>41</v>
      </c>
      <c r="C19" s="16">
        <v>1</v>
      </c>
      <c r="D19" s="16">
        <v>3</v>
      </c>
      <c r="E19" s="16">
        <v>1</v>
      </c>
      <c r="F19" s="16">
        <f>C19+D19+E19</f>
        <v>5</v>
      </c>
    </row>
    <row r="20" spans="1:6" ht="15">
      <c r="A20" s="16">
        <v>2</v>
      </c>
      <c r="B20" s="12" t="s">
        <v>47</v>
      </c>
      <c r="C20" s="16">
        <v>2</v>
      </c>
      <c r="D20" s="16">
        <v>1</v>
      </c>
      <c r="E20" s="16">
        <v>3</v>
      </c>
      <c r="F20" s="16">
        <f>C20+D20+E20</f>
        <v>6</v>
      </c>
    </row>
    <row r="21" spans="1:6" ht="15">
      <c r="A21" s="16">
        <v>3</v>
      </c>
      <c r="B21" s="13" t="s">
        <v>49</v>
      </c>
      <c r="C21" s="16">
        <v>3</v>
      </c>
      <c r="D21" s="16">
        <v>5</v>
      </c>
      <c r="E21" s="16">
        <v>2</v>
      </c>
      <c r="F21" s="16">
        <f>C21+D21+E21</f>
        <v>10</v>
      </c>
    </row>
    <row r="22" spans="1:6" ht="15">
      <c r="A22" s="16">
        <v>4</v>
      </c>
      <c r="B22" s="13" t="s">
        <v>46</v>
      </c>
      <c r="C22" s="16">
        <v>5</v>
      </c>
      <c r="D22" s="16">
        <v>2</v>
      </c>
      <c r="E22" s="16">
        <v>4</v>
      </c>
      <c r="F22" s="16">
        <f>C22+D22+E22</f>
        <v>11</v>
      </c>
    </row>
    <row r="23" spans="1:6" ht="15">
      <c r="A23" s="16">
        <v>5</v>
      </c>
      <c r="B23" s="13" t="s">
        <v>38</v>
      </c>
      <c r="C23" s="16">
        <v>4</v>
      </c>
      <c r="D23" s="16">
        <v>4</v>
      </c>
      <c r="E23" s="16">
        <v>5</v>
      </c>
      <c r="F23" s="16">
        <f>C23+D23+E23</f>
        <v>13</v>
      </c>
    </row>
    <row r="28" spans="1:39" ht="12.75">
      <c r="A28"/>
      <c r="B28" t="s">
        <v>119</v>
      </c>
      <c r="C28"/>
      <c r="D28"/>
      <c r="E28" t="s">
        <v>120</v>
      </c>
      <c r="AI28" s="18"/>
      <c r="AK28" s="18"/>
      <c r="AL28" s="18"/>
      <c r="AM28" s="18"/>
    </row>
    <row r="29" spans="1:39" ht="12.75">
      <c r="A29"/>
      <c r="C29"/>
      <c r="D29"/>
      <c r="AI29" s="18"/>
      <c r="AK29" s="18"/>
      <c r="AL29" s="18"/>
      <c r="AM29" s="18"/>
    </row>
    <row r="30" spans="1:39" ht="12.75">
      <c r="A30"/>
      <c r="C30"/>
      <c r="D30"/>
      <c r="AI30" s="18"/>
      <c r="AK30" s="18"/>
      <c r="AL30" s="18"/>
      <c r="AM30" s="18"/>
    </row>
    <row r="31" spans="1:39" ht="12.75">
      <c r="A31"/>
      <c r="B31" t="s">
        <v>121</v>
      </c>
      <c r="C31"/>
      <c r="D31"/>
      <c r="E31" t="s">
        <v>122</v>
      </c>
      <c r="AI31" s="18"/>
      <c r="AK31" s="18"/>
      <c r="AL31" s="18"/>
      <c r="AM31" s="18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&amp;LРождественские Старты - 2012&amp;C&amp;"Arial Cyr,полужирный"&amp;12Многоборье&amp;RГПЗ "Столбы" 6-8 января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Krasnoyarsk</dc:creator>
  <cp:keywords/>
  <dc:description/>
  <cp:lastModifiedBy>Admin</cp:lastModifiedBy>
  <cp:lastPrinted>2011-12-24T14:17:55Z</cp:lastPrinted>
  <dcterms:created xsi:type="dcterms:W3CDTF">2010-03-05T14:45:16Z</dcterms:created>
  <dcterms:modified xsi:type="dcterms:W3CDTF">2012-01-08T16:41:56Z</dcterms:modified>
  <cp:category/>
  <cp:version/>
  <cp:contentType/>
  <cp:contentStatus/>
</cp:coreProperties>
</file>